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Hlk531352743" localSheetId="0">Лист1!$B$6</definedName>
    <definedName name="_xlnm.Print_Area" localSheetId="0">Лист1!$A$1:$J$51</definedName>
  </definedNames>
  <calcPr calcId="125725"/>
</workbook>
</file>

<file path=xl/calcChain.xml><?xml version="1.0" encoding="utf-8"?>
<calcChain xmlns="http://schemas.openxmlformats.org/spreadsheetml/2006/main">
  <c r="J51" i="1"/>
  <c r="J16"/>
  <c r="I43"/>
  <c r="H43"/>
  <c r="G43"/>
  <c r="F43"/>
  <c r="E43"/>
  <c r="D43"/>
  <c r="C43"/>
  <c r="I50"/>
  <c r="H50"/>
  <c r="G50"/>
  <c r="F50"/>
  <c r="E50"/>
  <c r="D50"/>
  <c r="C50"/>
  <c r="J46"/>
  <c r="I46"/>
  <c r="H46"/>
  <c r="G46"/>
  <c r="F46"/>
  <c r="E46"/>
  <c r="D46"/>
  <c r="C46"/>
  <c r="I39"/>
  <c r="H39"/>
  <c r="G39"/>
  <c r="F39"/>
  <c r="E39"/>
  <c r="D39"/>
  <c r="C39"/>
  <c r="I25"/>
  <c r="H25"/>
  <c r="G25"/>
  <c r="F25"/>
  <c r="E25"/>
  <c r="D25"/>
  <c r="C25"/>
  <c r="I21"/>
  <c r="H21"/>
  <c r="G21"/>
  <c r="F21"/>
  <c r="E21"/>
  <c r="D21"/>
  <c r="C21"/>
  <c r="I16"/>
  <c r="H16"/>
  <c r="G16"/>
  <c r="F16"/>
  <c r="E16"/>
  <c r="D16"/>
  <c r="C16"/>
  <c r="I51"/>
  <c r="H51"/>
  <c r="G51"/>
  <c r="F51"/>
  <c r="E51"/>
  <c r="D51"/>
  <c r="C51"/>
</calcChain>
</file>

<file path=xl/sharedStrings.xml><?xml version="1.0" encoding="utf-8"?>
<sst xmlns="http://schemas.openxmlformats.org/spreadsheetml/2006/main" count="66" uniqueCount="56">
  <si>
    <t>Назва технічного завдання</t>
  </si>
  <si>
    <t>Обсяг фінансування за весь період, тис. грн</t>
  </si>
  <si>
    <t>Загальний обсяг фінансування</t>
  </si>
  <si>
    <t>державний бюджет</t>
  </si>
  <si>
    <t>місцеві бюджети</t>
  </si>
  <si>
    <t>1.1.1. Створення умов для належного функціонування Нової української школи  шляхом організації такого освітнього середовища, що сприятиме вільному розвитку творчої особистості дитини</t>
  </si>
  <si>
    <t>інші джерела  (приватні інвестори, міжнародна допомога)</t>
  </si>
  <si>
    <t>1.1.1. Розвиток мережі закладів загальної середньої освіти та покращення умов навчання дітей (через будівництво, реконструкцію, модернізацію закладів)</t>
  </si>
  <si>
    <t xml:space="preserve"> 1.1.2. Розширення мережі закладів дошкільної освіти на території Закарпатської області</t>
  </si>
  <si>
    <t>1.1.3. Забезпечення якості та  конкурентоспроможності професійної (професійно-технічної) освіти</t>
  </si>
  <si>
    <t>1.1.4. Надання якісних освітніх послуг дітям з особливими освітніми потребами</t>
  </si>
  <si>
    <t>1.2.1. Модернізація закладів сфери культури області</t>
  </si>
  <si>
    <t>1.2.2. СМАРТ Музей – сучасні форми представлення культурної спадщини</t>
  </si>
  <si>
    <t>1.2.2. Смарт-рішення для історичних пам'яток</t>
  </si>
  <si>
    <t>8 400,00</t>
  </si>
  <si>
    <t xml:space="preserve">1.2.2. Cтворення інформаційно-ресурсних центрів на території області </t>
  </si>
  <si>
    <t xml:space="preserve">1.3.1. Збереження дерев’яних церков як памяток архітектури та історії </t>
  </si>
  <si>
    <t>1.3.1. Збереження та промоція замків, палаців та музеїв Закарпаття</t>
  </si>
  <si>
    <t>58 971,600</t>
  </si>
  <si>
    <t xml:space="preserve">1.4.1. Вдосконалення медико-соціальної допомоги людям похилого віку </t>
  </si>
  <si>
    <t>21 600,000</t>
  </si>
  <si>
    <t>1.4.3 Модернізація закладів соціальної сфери Закарпатської області</t>
  </si>
  <si>
    <t xml:space="preserve">31 938,96 </t>
  </si>
  <si>
    <t>1.4.4. Регіональний стратегічний план реформування системи інституційного догляду та виховання дітей</t>
  </si>
  <si>
    <t xml:space="preserve">1.4.5. Відкриття стаціонарного інноваційного дитячого закладу оздоровлення та відпочинку «Родзинки майбутнього» </t>
  </si>
  <si>
    <t xml:space="preserve">58 316,566 </t>
  </si>
  <si>
    <t>1.4.6. Забезпечення ґендерної рівності та протидія дискримінації за ознакою статі в Закарпатській області</t>
  </si>
  <si>
    <t>1.4.7. Запобігання та протидія домашньому насильству</t>
  </si>
  <si>
    <t>1.4.8. Розвиток спортивної інфраструктури області</t>
  </si>
  <si>
    <t xml:space="preserve">1.4.8. Будівництво центру військово-патріотичного виховання </t>
  </si>
  <si>
    <t>1.4.8. Здорові діти – здорова нація</t>
  </si>
  <si>
    <t>1.4.9. Будівництво багатоквартирного житлового будинку для не захищених верств населення та внутрішньо переміщених осіб (ВПО) в місті Ужгород</t>
  </si>
  <si>
    <t>1.4.9. Доступне житло в Закарпатській області</t>
  </si>
  <si>
    <t>1.5.1. Покращення медичної реабілітації та соціальної адаптації дітей з особливими потребами за допомогою анімалотерапії (у тому числі іпотерапії)</t>
  </si>
  <si>
    <t>12 686,000</t>
  </si>
  <si>
    <t>1.5.2. Покращення якості надання медичних послуг шляхом покращення матеріально-технічної бази закладів сфери охорони здоров'я</t>
  </si>
  <si>
    <t>1.6.2. Проведення заходів з розвитку міжнаціональних відносин</t>
  </si>
  <si>
    <t>1.7.1. Створення на Закарпатті «Ветеранського простору», як головної платформи реалізації регіональних програм соціального захисту УБД членів їх родин та родин загиблих.</t>
  </si>
  <si>
    <t>47000, 000</t>
  </si>
  <si>
    <t>1.7.3. Підтримка ініціатив молодіжних громадських організацій області</t>
  </si>
  <si>
    <t>Додаток 1</t>
  </si>
  <si>
    <t>№ з/п</t>
  </si>
  <si>
    <r>
      <t>Орієнтовний фінансовий план Програми 1. "</t>
    </r>
    <r>
      <rPr>
        <b/>
        <u/>
        <sz val="24"/>
        <color theme="1"/>
        <rFont val="Times New Roman"/>
        <family val="1"/>
        <charset val="204"/>
      </rPr>
      <t>Збереження та розвиток людського та соціального капіталу"</t>
    </r>
  </si>
  <si>
    <t>1.1. Забезпечення рівного доступу та підвищення якості дошкільної, загальної середньої освіти та конкурентоспроможності професійно-технічної освіти</t>
  </si>
  <si>
    <r>
      <t>1.2.</t>
    </r>
    <r>
      <rPr>
        <sz val="7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Забезпечення культурно-мистецького розвитку і збільшення доступу до послуг у сфері культури для мешканців сільських та гірських територій</t>
    </r>
  </si>
  <si>
    <t>1.3. Збереження регіональних об’єктів і територій історико-культурної спадщини</t>
  </si>
  <si>
    <t>1.4. Розвиток сфери соціальних послуг та зміцнення громадського здоров’я</t>
  </si>
  <si>
    <t>1.5. Забезпечення рівного доступу та підвищення якості медичних послуг</t>
  </si>
  <si>
    <t>Обсяг фінансуванняу 2021 році, тис. грн</t>
  </si>
  <si>
    <t>Обсяг фінансування у 2022 році, тис. грн</t>
  </si>
  <si>
    <t>Обсяг фінансування у 2023, тис. грн</t>
  </si>
  <si>
    <t>1.6. Гармонійний розвиток національних меншин</t>
  </si>
  <si>
    <t>1.7. Зміцнення громадянського суспільства, соціальної сфери та соціальної включеності</t>
  </si>
  <si>
    <t xml:space="preserve">Всього </t>
  </si>
  <si>
    <t>РАЗОМ</t>
  </si>
  <si>
    <t>1.4.5. Покращення стану закладів соціальної сфери, що відносяться до сфери управління майном територіальних громад області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</si>
</sst>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5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i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7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" xfId="0" applyBorder="1"/>
    <xf numFmtId="165" fontId="1" fillId="2" borderId="3" xfId="0" applyNumberFormat="1" applyFont="1" applyFill="1" applyBorder="1" applyAlignment="1">
      <alignment horizontal="center" vertical="center"/>
    </xf>
    <xf numFmtId="2" fontId="13" fillId="0" borderId="0" xfId="0" applyNumberFormat="1" applyFont="1"/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2"/>
  <sheetViews>
    <sheetView tabSelected="1" view="pageBreakPreview" zoomScale="50" zoomScaleNormal="50" zoomScaleSheetLayoutView="50" workbookViewId="0">
      <selection activeCell="B4" sqref="B4:J4"/>
    </sheetView>
  </sheetViews>
  <sheetFormatPr defaultRowHeight="26.25"/>
  <cols>
    <col min="2" max="2" width="93.7109375" style="42" customWidth="1"/>
    <col min="3" max="3" width="25.7109375" style="19" customWidth="1"/>
    <col min="4" max="4" width="23.85546875" style="19" customWidth="1"/>
    <col min="5" max="5" width="23.28515625" style="19" customWidth="1"/>
    <col min="6" max="6" width="21.85546875" style="19" customWidth="1"/>
    <col min="7" max="7" width="23.140625" style="20" customWidth="1"/>
    <col min="8" max="8" width="20" style="1" customWidth="1"/>
    <col min="9" max="9" width="34.7109375" style="1" customWidth="1"/>
    <col min="10" max="10" width="27.140625" style="1" customWidth="1"/>
    <col min="12" max="12" width="35.28515625" customWidth="1"/>
  </cols>
  <sheetData>
    <row r="2" spans="1:16" ht="27">
      <c r="I2" s="65" t="s">
        <v>40</v>
      </c>
      <c r="J2" s="65"/>
      <c r="K2" s="65"/>
      <c r="L2" s="65"/>
      <c r="M2" s="65"/>
      <c r="N2" s="65"/>
      <c r="O2" s="65"/>
      <c r="P2" s="65"/>
    </row>
    <row r="3" spans="1:16">
      <c r="I3" s="51"/>
      <c r="J3" s="51"/>
      <c r="K3" s="51"/>
      <c r="L3" s="51"/>
      <c r="M3" s="51"/>
      <c r="N3" s="51"/>
      <c r="O3" s="51"/>
      <c r="P3" s="51"/>
    </row>
    <row r="4" spans="1:16" ht="30">
      <c r="B4" s="67" t="s">
        <v>42</v>
      </c>
      <c r="C4" s="67"/>
      <c r="D4" s="67"/>
      <c r="E4" s="67"/>
      <c r="F4" s="67"/>
      <c r="G4" s="67"/>
      <c r="H4" s="67"/>
      <c r="I4" s="67"/>
      <c r="J4" s="67"/>
    </row>
    <row r="5" spans="1:16" ht="21.75" customHeight="1">
      <c r="B5" s="18"/>
    </row>
    <row r="6" spans="1:16" ht="94.5" customHeight="1">
      <c r="A6" s="66" t="s">
        <v>41</v>
      </c>
      <c r="B6" s="69" t="s">
        <v>0</v>
      </c>
      <c r="C6" s="66" t="s">
        <v>48</v>
      </c>
      <c r="D6" s="66"/>
      <c r="E6" s="66" t="s">
        <v>49</v>
      </c>
      <c r="F6" s="66"/>
      <c r="G6" s="68" t="s">
        <v>50</v>
      </c>
      <c r="H6" s="68"/>
      <c r="I6" s="2" t="s">
        <v>1</v>
      </c>
      <c r="J6" s="68" t="s">
        <v>2</v>
      </c>
    </row>
    <row r="7" spans="1:16" ht="47.25" customHeight="1">
      <c r="A7" s="66"/>
      <c r="B7" s="69"/>
      <c r="C7" s="66" t="s">
        <v>3</v>
      </c>
      <c r="D7" s="66" t="s">
        <v>4</v>
      </c>
      <c r="E7" s="66" t="s">
        <v>3</v>
      </c>
      <c r="F7" s="66" t="s">
        <v>4</v>
      </c>
      <c r="G7" s="70" t="s">
        <v>3</v>
      </c>
      <c r="H7" s="68" t="s">
        <v>4</v>
      </c>
      <c r="I7" s="68" t="s">
        <v>6</v>
      </c>
      <c r="J7" s="68"/>
    </row>
    <row r="8" spans="1:16" ht="73.5" customHeight="1">
      <c r="A8" s="66"/>
      <c r="B8" s="69"/>
      <c r="C8" s="66"/>
      <c r="D8" s="66"/>
      <c r="E8" s="66"/>
      <c r="F8" s="66"/>
      <c r="G8" s="70"/>
      <c r="H8" s="68"/>
      <c r="I8" s="68"/>
      <c r="J8" s="68"/>
    </row>
    <row r="9" spans="1:16" ht="25.5">
      <c r="A9" s="52"/>
      <c r="B9" s="74" t="s">
        <v>43</v>
      </c>
      <c r="C9" s="75"/>
      <c r="D9" s="75"/>
      <c r="E9" s="75"/>
      <c r="F9" s="75"/>
      <c r="G9" s="75"/>
      <c r="H9" s="75"/>
      <c r="I9" s="75"/>
      <c r="J9" s="76"/>
    </row>
    <row r="10" spans="1:16" ht="110.45" customHeight="1">
      <c r="A10" s="49">
        <v>1</v>
      </c>
      <c r="B10" s="24" t="s">
        <v>5</v>
      </c>
      <c r="C10" s="22">
        <v>273445.95299999998</v>
      </c>
      <c r="D10" s="22">
        <v>37577.281999999999</v>
      </c>
      <c r="E10" s="22">
        <v>246149.74799999999</v>
      </c>
      <c r="F10" s="22">
        <v>32580.348999999998</v>
      </c>
      <c r="G10" s="23">
        <v>220712.34299999999</v>
      </c>
      <c r="H10" s="2">
        <v>28079.569</v>
      </c>
      <c r="I10" s="3">
        <v>1500</v>
      </c>
      <c r="J10" s="3">
        <v>840045.24399999995</v>
      </c>
      <c r="L10" s="54"/>
    </row>
    <row r="11" spans="1:16" ht="92.45" customHeight="1">
      <c r="A11" s="49">
        <v>2</v>
      </c>
      <c r="B11" s="24" t="s">
        <v>7</v>
      </c>
      <c r="C11" s="22">
        <v>311039.25300000003</v>
      </c>
      <c r="D11" s="22">
        <v>42691.281999999999</v>
      </c>
      <c r="E11" s="22">
        <v>283743.04800000001</v>
      </c>
      <c r="F11" s="22">
        <v>37694.788999999997</v>
      </c>
      <c r="G11" s="23">
        <v>248625.64300000001</v>
      </c>
      <c r="H11" s="2">
        <v>30773.569</v>
      </c>
      <c r="I11" s="3">
        <v>1500</v>
      </c>
      <c r="J11" s="3">
        <v>956067.58400000003</v>
      </c>
      <c r="L11" s="54"/>
    </row>
    <row r="12" spans="1:16" ht="64.900000000000006" customHeight="1">
      <c r="A12" s="49">
        <v>3</v>
      </c>
      <c r="B12" s="24" t="s">
        <v>8</v>
      </c>
      <c r="C12" s="22">
        <v>26076.571</v>
      </c>
      <c r="D12" s="22">
        <v>2808.5079999999998</v>
      </c>
      <c r="E12" s="22">
        <v>21076.571</v>
      </c>
      <c r="F12" s="22">
        <v>2308.5079999999998</v>
      </c>
      <c r="G12" s="23">
        <v>20076.571</v>
      </c>
      <c r="H12" s="2">
        <v>2208.509</v>
      </c>
      <c r="I12" s="3">
        <v>4000</v>
      </c>
      <c r="J12" s="3">
        <v>78555.237999999998</v>
      </c>
      <c r="L12" s="54"/>
    </row>
    <row r="13" spans="1:16" ht="72" customHeight="1">
      <c r="A13" s="49">
        <v>4</v>
      </c>
      <c r="B13" s="24" t="s">
        <v>9</v>
      </c>
      <c r="C13" s="25">
        <v>23000</v>
      </c>
      <c r="D13" s="25">
        <v>1091</v>
      </c>
      <c r="E13" s="25">
        <v>12000</v>
      </c>
      <c r="F13" s="25">
        <v>1157.9100000000001</v>
      </c>
      <c r="G13" s="26">
        <v>13000</v>
      </c>
      <c r="H13" s="4">
        <v>1347.8</v>
      </c>
      <c r="I13" s="2"/>
      <c r="J13" s="3">
        <v>51596.71</v>
      </c>
      <c r="L13" s="54"/>
    </row>
    <row r="14" spans="1:16" ht="63.6" customHeight="1">
      <c r="A14" s="49">
        <v>5</v>
      </c>
      <c r="B14" s="24" t="s">
        <v>10</v>
      </c>
      <c r="C14" s="25">
        <v>19300</v>
      </c>
      <c r="D14" s="25">
        <v>900</v>
      </c>
      <c r="E14" s="25">
        <v>20400</v>
      </c>
      <c r="F14" s="25">
        <v>900</v>
      </c>
      <c r="G14" s="26">
        <v>20400</v>
      </c>
      <c r="H14" s="4">
        <v>950</v>
      </c>
      <c r="I14" s="2"/>
      <c r="J14" s="6">
        <v>62850</v>
      </c>
      <c r="L14" s="54"/>
    </row>
    <row r="15" spans="1:16" ht="43.15" customHeight="1">
      <c r="A15" s="49">
        <v>6</v>
      </c>
      <c r="B15" s="24" t="s">
        <v>11</v>
      </c>
      <c r="C15" s="21">
        <v>14240.514999999999</v>
      </c>
      <c r="D15" s="21">
        <v>9087.1290000000008</v>
      </c>
      <c r="E15" s="25">
        <v>4500</v>
      </c>
      <c r="F15" s="25">
        <v>2500</v>
      </c>
      <c r="G15" s="26">
        <v>4500</v>
      </c>
      <c r="H15" s="4">
        <v>2500</v>
      </c>
      <c r="I15" s="2"/>
      <c r="J15" s="6">
        <v>37327.644</v>
      </c>
      <c r="L15" s="54"/>
    </row>
    <row r="16" spans="1:16" ht="43.15" customHeight="1">
      <c r="A16" s="50"/>
      <c r="B16" s="55" t="s">
        <v>53</v>
      </c>
      <c r="C16" s="62">
        <f>SUM(C10:C15)</f>
        <v>667102.29200000002</v>
      </c>
      <c r="D16" s="63">
        <f t="shared" ref="D16:J16" si="0">SUM(D10:D15)</f>
        <v>94155.201000000001</v>
      </c>
      <c r="E16" s="63">
        <f t="shared" si="0"/>
        <v>587869.36699999997</v>
      </c>
      <c r="F16" s="63">
        <f t="shared" si="0"/>
        <v>77141.555999999997</v>
      </c>
      <c r="G16" s="63">
        <f t="shared" si="0"/>
        <v>527314.55700000003</v>
      </c>
      <c r="H16" s="63">
        <f t="shared" si="0"/>
        <v>65859.447</v>
      </c>
      <c r="I16" s="63">
        <f t="shared" si="0"/>
        <v>7000</v>
      </c>
      <c r="J16" s="63">
        <f t="shared" si="0"/>
        <v>2026442.42</v>
      </c>
      <c r="L16" s="54"/>
    </row>
    <row r="17" spans="1:12" ht="44.45" customHeight="1">
      <c r="A17" s="50"/>
      <c r="B17" s="74" t="s">
        <v>44</v>
      </c>
      <c r="C17" s="75"/>
      <c r="D17" s="75"/>
      <c r="E17" s="75"/>
      <c r="F17" s="75"/>
      <c r="G17" s="75"/>
      <c r="H17" s="75"/>
      <c r="I17" s="75"/>
      <c r="J17" s="76"/>
      <c r="L17" s="54"/>
    </row>
    <row r="18" spans="1:12" ht="73.150000000000006" customHeight="1">
      <c r="A18" s="49">
        <v>7</v>
      </c>
      <c r="B18" s="24" t="s">
        <v>12</v>
      </c>
      <c r="C18" s="22"/>
      <c r="D18" s="25">
        <v>500</v>
      </c>
      <c r="E18" s="27"/>
      <c r="F18" s="25">
        <v>600</v>
      </c>
      <c r="G18" s="28"/>
      <c r="H18" s="4">
        <v>730</v>
      </c>
      <c r="I18" s="4">
        <v>7407</v>
      </c>
      <c r="J18" s="6">
        <v>9237</v>
      </c>
      <c r="L18" s="54"/>
    </row>
    <row r="19" spans="1:12" ht="40.9" customHeight="1">
      <c r="A19" s="49">
        <v>8</v>
      </c>
      <c r="B19" s="24" t="s">
        <v>13</v>
      </c>
      <c r="C19" s="22"/>
      <c r="D19" s="29">
        <v>440</v>
      </c>
      <c r="E19" s="30"/>
      <c r="F19" s="29">
        <v>400</v>
      </c>
      <c r="G19" s="31"/>
      <c r="H19" s="7"/>
      <c r="I19" s="7">
        <v>7560</v>
      </c>
      <c r="J19" s="5" t="s">
        <v>14</v>
      </c>
      <c r="L19" s="54"/>
    </row>
    <row r="20" spans="1:12" ht="60" customHeight="1">
      <c r="A20" s="49">
        <v>9</v>
      </c>
      <c r="B20" s="24" t="s">
        <v>15</v>
      </c>
      <c r="C20" s="26">
        <v>500</v>
      </c>
      <c r="D20" s="25">
        <v>100</v>
      </c>
      <c r="E20" s="25">
        <v>580</v>
      </c>
      <c r="F20" s="25">
        <v>120</v>
      </c>
      <c r="G20" s="26">
        <v>600</v>
      </c>
      <c r="H20" s="4">
        <v>80</v>
      </c>
      <c r="I20" s="4">
        <v>150</v>
      </c>
      <c r="J20" s="8">
        <v>2130</v>
      </c>
      <c r="L20" s="54"/>
    </row>
    <row r="21" spans="1:12" ht="60" customHeight="1">
      <c r="A21" s="50"/>
      <c r="B21" s="55" t="s">
        <v>53</v>
      </c>
      <c r="C21" s="57">
        <f>SUM(C18:C20)</f>
        <v>500</v>
      </c>
      <c r="D21" s="57">
        <f t="shared" ref="D21:I21" si="1">SUM(D18:D20)</f>
        <v>1040</v>
      </c>
      <c r="E21" s="57">
        <f t="shared" si="1"/>
        <v>580</v>
      </c>
      <c r="F21" s="57">
        <f t="shared" si="1"/>
        <v>1120</v>
      </c>
      <c r="G21" s="57">
        <f t="shared" si="1"/>
        <v>600</v>
      </c>
      <c r="H21" s="57">
        <f t="shared" si="1"/>
        <v>810</v>
      </c>
      <c r="I21" s="57">
        <f t="shared" si="1"/>
        <v>15117</v>
      </c>
      <c r="J21" s="57">
        <v>19767</v>
      </c>
      <c r="L21" s="54"/>
    </row>
    <row r="22" spans="1:12" ht="42" customHeight="1">
      <c r="A22" s="50"/>
      <c r="B22" s="71" t="s">
        <v>45</v>
      </c>
      <c r="C22" s="77"/>
      <c r="D22" s="77"/>
      <c r="E22" s="77"/>
      <c r="F22" s="77"/>
      <c r="G22" s="77"/>
      <c r="H22" s="77"/>
      <c r="I22" s="77"/>
      <c r="J22" s="78"/>
      <c r="L22" s="54"/>
    </row>
    <row r="23" spans="1:12" ht="62.45" customHeight="1">
      <c r="A23" s="49">
        <v>10</v>
      </c>
      <c r="B23" s="24" t="s">
        <v>16</v>
      </c>
      <c r="C23" s="26">
        <v>3292</v>
      </c>
      <c r="D23" s="25">
        <v>366.1</v>
      </c>
      <c r="E23" s="25">
        <v>7000</v>
      </c>
      <c r="F23" s="25">
        <v>3000</v>
      </c>
      <c r="G23" s="26">
        <v>7000</v>
      </c>
      <c r="H23" s="4"/>
      <c r="I23" s="4">
        <v>1800</v>
      </c>
      <c r="J23" s="8">
        <v>22458.1</v>
      </c>
      <c r="L23" s="54"/>
    </row>
    <row r="24" spans="1:12" ht="63.6" customHeight="1">
      <c r="A24" s="49">
        <v>11</v>
      </c>
      <c r="B24" s="24" t="s">
        <v>17</v>
      </c>
      <c r="C24" s="26">
        <v>4170</v>
      </c>
      <c r="D24" s="25">
        <v>13201.6</v>
      </c>
      <c r="E24" s="25">
        <v>19100</v>
      </c>
      <c r="F24" s="25">
        <v>2000</v>
      </c>
      <c r="G24" s="26">
        <v>8500</v>
      </c>
      <c r="H24" s="4">
        <v>2000</v>
      </c>
      <c r="I24" s="4">
        <v>10000</v>
      </c>
      <c r="J24" s="8" t="s">
        <v>18</v>
      </c>
      <c r="L24" s="54"/>
    </row>
    <row r="25" spans="1:12" ht="50.45" customHeight="1">
      <c r="A25" s="50"/>
      <c r="B25" s="56" t="s">
        <v>53</v>
      </c>
      <c r="C25" s="57">
        <f>SUM(C23:C24)</f>
        <v>7462</v>
      </c>
      <c r="D25" s="57">
        <f t="shared" ref="D25:I25" si="2">SUM(D23:D24)</f>
        <v>13567.7</v>
      </c>
      <c r="E25" s="57">
        <f t="shared" si="2"/>
        <v>26100</v>
      </c>
      <c r="F25" s="57">
        <f t="shared" si="2"/>
        <v>5000</v>
      </c>
      <c r="G25" s="57">
        <f t="shared" si="2"/>
        <v>15500</v>
      </c>
      <c r="H25" s="57">
        <f t="shared" si="2"/>
        <v>2000</v>
      </c>
      <c r="I25" s="57">
        <f t="shared" si="2"/>
        <v>11800</v>
      </c>
      <c r="J25" s="57">
        <v>81429.7</v>
      </c>
      <c r="L25" s="54"/>
    </row>
    <row r="26" spans="1:12" ht="39.6" customHeight="1">
      <c r="A26" s="50"/>
      <c r="B26" s="71" t="s">
        <v>46</v>
      </c>
      <c r="C26" s="77"/>
      <c r="D26" s="77"/>
      <c r="E26" s="77"/>
      <c r="F26" s="77"/>
      <c r="G26" s="77"/>
      <c r="H26" s="77"/>
      <c r="I26" s="77"/>
      <c r="J26" s="78"/>
      <c r="L26" s="54"/>
    </row>
    <row r="27" spans="1:12" ht="52.5">
      <c r="A27" s="49">
        <v>12</v>
      </c>
      <c r="B27" s="24" t="s">
        <v>19</v>
      </c>
      <c r="C27" s="26"/>
      <c r="D27" s="25">
        <v>1080</v>
      </c>
      <c r="E27" s="25"/>
      <c r="F27" s="25">
        <v>1080</v>
      </c>
      <c r="G27" s="26"/>
      <c r="H27" s="4"/>
      <c r="I27" s="4">
        <v>19440</v>
      </c>
      <c r="J27" s="8" t="s">
        <v>20</v>
      </c>
      <c r="L27" s="54"/>
    </row>
    <row r="28" spans="1:12" ht="70.900000000000006" customHeight="1">
      <c r="A28" s="49">
        <v>13</v>
      </c>
      <c r="B28" s="24" t="s">
        <v>21</v>
      </c>
      <c r="C28" s="26">
        <v>19468.830000000002</v>
      </c>
      <c r="D28" s="25">
        <v>2163.15</v>
      </c>
      <c r="E28" s="25">
        <v>9276.23</v>
      </c>
      <c r="F28" s="25">
        <v>1030.75</v>
      </c>
      <c r="G28" s="26"/>
      <c r="H28" s="4"/>
      <c r="I28" s="4"/>
      <c r="J28" s="8" t="s">
        <v>22</v>
      </c>
      <c r="L28" s="54"/>
    </row>
    <row r="29" spans="1:12" ht="64.900000000000006" customHeight="1">
      <c r="A29" s="49">
        <v>14</v>
      </c>
      <c r="B29" s="24" t="s">
        <v>23</v>
      </c>
      <c r="C29" s="32"/>
      <c r="D29" s="33"/>
      <c r="E29" s="33"/>
      <c r="F29" s="33"/>
      <c r="G29" s="23"/>
      <c r="H29" s="2"/>
      <c r="I29" s="2"/>
      <c r="J29" s="59">
        <v>0</v>
      </c>
      <c r="L29" s="54"/>
    </row>
    <row r="30" spans="1:12" ht="87.6" customHeight="1">
      <c r="A30" s="49">
        <v>15</v>
      </c>
      <c r="B30" s="24" t="s">
        <v>24</v>
      </c>
      <c r="C30" s="34">
        <v>2500</v>
      </c>
      <c r="D30" s="35">
        <v>500</v>
      </c>
      <c r="E30" s="35">
        <v>3000</v>
      </c>
      <c r="F30" s="35">
        <v>500</v>
      </c>
      <c r="G30" s="34">
        <v>4000</v>
      </c>
      <c r="H30" s="9">
        <v>1000</v>
      </c>
      <c r="I30" s="9">
        <v>3000</v>
      </c>
      <c r="J30" s="9">
        <v>14500</v>
      </c>
      <c r="L30" s="54"/>
    </row>
    <row r="31" spans="1:12" ht="82.9" customHeight="1">
      <c r="A31" s="49">
        <v>16</v>
      </c>
      <c r="B31" s="24" t="s">
        <v>55</v>
      </c>
      <c r="C31" s="21">
        <v>29392.455000000002</v>
      </c>
      <c r="D31" s="21">
        <v>3265.828</v>
      </c>
      <c r="E31" s="21">
        <v>23092.455000000002</v>
      </c>
      <c r="F31" s="21">
        <v>2565.828</v>
      </c>
      <c r="G31" s="23"/>
      <c r="H31" s="2"/>
      <c r="I31" s="10"/>
      <c r="J31" s="4" t="s">
        <v>25</v>
      </c>
      <c r="L31" s="54"/>
    </row>
    <row r="32" spans="1:12" ht="76.900000000000006" customHeight="1">
      <c r="A32" s="49">
        <v>17</v>
      </c>
      <c r="B32" s="24" t="s">
        <v>26</v>
      </c>
      <c r="C32" s="22"/>
      <c r="D32" s="25">
        <v>140</v>
      </c>
      <c r="E32" s="27"/>
      <c r="F32" s="25">
        <v>155</v>
      </c>
      <c r="G32" s="28"/>
      <c r="H32" s="4">
        <v>171</v>
      </c>
      <c r="I32" s="3"/>
      <c r="J32" s="4">
        <v>466</v>
      </c>
      <c r="L32" s="54"/>
    </row>
    <row r="33" spans="1:12" ht="45.6" customHeight="1">
      <c r="A33" s="49">
        <v>18</v>
      </c>
      <c r="B33" s="24" t="s">
        <v>27</v>
      </c>
      <c r="C33" s="22"/>
      <c r="D33" s="25">
        <v>200</v>
      </c>
      <c r="E33" s="27"/>
      <c r="F33" s="25">
        <v>220</v>
      </c>
      <c r="G33" s="28"/>
      <c r="H33" s="4">
        <v>240</v>
      </c>
      <c r="I33" s="3"/>
      <c r="J33" s="4">
        <v>660</v>
      </c>
      <c r="L33" s="54"/>
    </row>
    <row r="34" spans="1:12" ht="44.45" customHeight="1">
      <c r="A34" s="49">
        <v>19</v>
      </c>
      <c r="B34" s="24" t="s">
        <v>28</v>
      </c>
      <c r="C34" s="36">
        <v>148386.56299999999</v>
      </c>
      <c r="D34" s="35">
        <v>68465.600000000006</v>
      </c>
      <c r="E34" s="36">
        <v>179839.098</v>
      </c>
      <c r="F34" s="35">
        <v>61965.599999999999</v>
      </c>
      <c r="G34" s="34">
        <v>196065.8</v>
      </c>
      <c r="H34" s="9">
        <v>76340.600000000006</v>
      </c>
      <c r="I34" s="9">
        <v>347000</v>
      </c>
      <c r="J34" s="11">
        <v>1078063.2609999999</v>
      </c>
      <c r="L34" s="54"/>
    </row>
    <row r="35" spans="1:12" ht="52.5">
      <c r="A35" s="49">
        <v>20</v>
      </c>
      <c r="B35" s="24" t="s">
        <v>29</v>
      </c>
      <c r="C35" s="35">
        <v>7000</v>
      </c>
      <c r="D35" s="35">
        <v>700</v>
      </c>
      <c r="E35" s="35">
        <v>6000</v>
      </c>
      <c r="F35" s="35">
        <v>600</v>
      </c>
      <c r="G35" s="34">
        <v>6000</v>
      </c>
      <c r="H35" s="9">
        <v>600</v>
      </c>
      <c r="I35" s="3"/>
      <c r="J35" s="9">
        <v>20900</v>
      </c>
      <c r="L35" s="54"/>
    </row>
    <row r="36" spans="1:12" ht="48" customHeight="1">
      <c r="A36" s="49">
        <v>21</v>
      </c>
      <c r="B36" s="24" t="s">
        <v>30</v>
      </c>
      <c r="C36" s="35">
        <v>1800</v>
      </c>
      <c r="D36" s="35">
        <v>1000</v>
      </c>
      <c r="E36" s="37">
        <v>1700</v>
      </c>
      <c r="F36" s="37">
        <v>800</v>
      </c>
      <c r="G36" s="34">
        <v>1700</v>
      </c>
      <c r="H36" s="9">
        <v>800</v>
      </c>
      <c r="I36" s="3"/>
      <c r="J36" s="11">
        <v>7800</v>
      </c>
      <c r="L36" s="54"/>
    </row>
    <row r="37" spans="1:12" ht="81.75" customHeight="1">
      <c r="A37" s="49">
        <v>22</v>
      </c>
      <c r="B37" s="24" t="s">
        <v>31</v>
      </c>
      <c r="C37" s="35">
        <v>17000</v>
      </c>
      <c r="D37" s="38"/>
      <c r="E37" s="35">
        <v>16000</v>
      </c>
      <c r="F37" s="38"/>
      <c r="G37" s="34">
        <v>16000</v>
      </c>
      <c r="H37" s="12"/>
      <c r="I37" s="2"/>
      <c r="J37" s="9">
        <v>49000</v>
      </c>
      <c r="L37" s="54"/>
    </row>
    <row r="38" spans="1:12" ht="37.15" customHeight="1">
      <c r="A38" s="49">
        <v>23</v>
      </c>
      <c r="B38" s="24" t="s">
        <v>32</v>
      </c>
      <c r="C38" s="39">
        <v>5000</v>
      </c>
      <c r="D38" s="39">
        <v>14000</v>
      </c>
      <c r="E38" s="39">
        <v>8000</v>
      </c>
      <c r="F38" s="39">
        <v>16900</v>
      </c>
      <c r="G38" s="40">
        <v>12000</v>
      </c>
      <c r="H38" s="13">
        <v>19700</v>
      </c>
      <c r="I38" s="13">
        <v>17400</v>
      </c>
      <c r="J38" s="9">
        <v>93000</v>
      </c>
      <c r="L38" s="54"/>
    </row>
    <row r="39" spans="1:12" ht="28.5">
      <c r="A39" s="50"/>
      <c r="B39" s="56" t="s">
        <v>53</v>
      </c>
      <c r="C39" s="58">
        <f>SUM(C27:C38)</f>
        <v>230547.848</v>
      </c>
      <c r="D39" s="58">
        <f t="shared" ref="D39:I39" si="3">SUM(D27:D38)</f>
        <v>91514.578000000009</v>
      </c>
      <c r="E39" s="58">
        <f t="shared" si="3"/>
        <v>246907.783</v>
      </c>
      <c r="F39" s="58">
        <f t="shared" si="3"/>
        <v>85817.178</v>
      </c>
      <c r="G39" s="58">
        <f t="shared" si="3"/>
        <v>235765.8</v>
      </c>
      <c r="H39" s="58">
        <f t="shared" si="3"/>
        <v>98851.6</v>
      </c>
      <c r="I39" s="58">
        <f t="shared" si="3"/>
        <v>386840</v>
      </c>
      <c r="J39" s="58">
        <v>1376244.787</v>
      </c>
      <c r="L39" s="54"/>
    </row>
    <row r="40" spans="1:12" ht="39.6" customHeight="1">
      <c r="A40" s="50"/>
      <c r="B40" s="71" t="s">
        <v>47</v>
      </c>
      <c r="C40" s="77"/>
      <c r="D40" s="77"/>
      <c r="E40" s="77"/>
      <c r="F40" s="77"/>
      <c r="G40" s="77"/>
      <c r="H40" s="77"/>
      <c r="I40" s="77"/>
      <c r="J40" s="78"/>
      <c r="L40" s="54"/>
    </row>
    <row r="41" spans="1:12" ht="92.25" customHeight="1">
      <c r="A41" s="49">
        <v>24</v>
      </c>
      <c r="B41" s="24" t="s">
        <v>33</v>
      </c>
      <c r="C41" s="41"/>
      <c r="D41" s="25">
        <v>635</v>
      </c>
      <c r="E41" s="25"/>
      <c r="F41" s="25">
        <v>635</v>
      </c>
      <c r="G41" s="26"/>
      <c r="H41" s="14"/>
      <c r="I41" s="15">
        <v>11416</v>
      </c>
      <c r="J41" s="5" t="s">
        <v>34</v>
      </c>
      <c r="L41" s="54"/>
    </row>
    <row r="42" spans="1:12" ht="78.75">
      <c r="A42" s="49">
        <v>25</v>
      </c>
      <c r="B42" s="24" t="s">
        <v>35</v>
      </c>
      <c r="C42" s="35">
        <v>131743.29999999999</v>
      </c>
      <c r="D42" s="36">
        <v>29058.721000000001</v>
      </c>
      <c r="E42" s="36">
        <v>34835.317999999999</v>
      </c>
      <c r="F42" s="36">
        <v>5614.6729999999998</v>
      </c>
      <c r="G42" s="35">
        <v>8733.56</v>
      </c>
      <c r="H42" s="9">
        <v>3300</v>
      </c>
      <c r="I42" s="9">
        <v>16771.62</v>
      </c>
      <c r="J42" s="16">
        <v>230057.19200000001</v>
      </c>
      <c r="L42" s="54"/>
    </row>
    <row r="43" spans="1:12" ht="28.5">
      <c r="A43" s="50"/>
      <c r="B43" s="56" t="s">
        <v>53</v>
      </c>
      <c r="C43" s="60">
        <f>SUM(C41:C42)</f>
        <v>131743.29999999999</v>
      </c>
      <c r="D43" s="60">
        <f t="shared" ref="D43:I43" si="4">SUM(D41:D42)</f>
        <v>29693.721000000001</v>
      </c>
      <c r="E43" s="60">
        <f t="shared" si="4"/>
        <v>34835.317999999999</v>
      </c>
      <c r="F43" s="60">
        <f t="shared" si="4"/>
        <v>6249.6729999999998</v>
      </c>
      <c r="G43" s="60">
        <f t="shared" si="4"/>
        <v>8733.56</v>
      </c>
      <c r="H43" s="60">
        <f t="shared" si="4"/>
        <v>3300</v>
      </c>
      <c r="I43" s="60">
        <f t="shared" si="4"/>
        <v>28187.62</v>
      </c>
      <c r="J43" s="60">
        <v>242743.19200000001</v>
      </c>
      <c r="L43" s="54"/>
    </row>
    <row r="44" spans="1:12" ht="28.5">
      <c r="A44" s="50"/>
      <c r="B44" s="71" t="s">
        <v>51</v>
      </c>
      <c r="C44" s="72"/>
      <c r="D44" s="72"/>
      <c r="E44" s="72"/>
      <c r="F44" s="72"/>
      <c r="G44" s="72"/>
      <c r="H44" s="72"/>
      <c r="I44" s="72"/>
      <c r="J44" s="73"/>
      <c r="L44" s="54"/>
    </row>
    <row r="45" spans="1:12" ht="52.5">
      <c r="A45" s="49">
        <v>26</v>
      </c>
      <c r="B45" s="24" t="s">
        <v>36</v>
      </c>
      <c r="C45" s="35"/>
      <c r="D45" s="35">
        <v>80</v>
      </c>
      <c r="E45" s="35"/>
      <c r="F45" s="35">
        <v>80</v>
      </c>
      <c r="G45" s="35"/>
      <c r="H45" s="9">
        <v>100</v>
      </c>
      <c r="I45" s="9"/>
      <c r="J45" s="9">
        <v>260</v>
      </c>
      <c r="L45" s="54"/>
    </row>
    <row r="46" spans="1:12" ht="28.5">
      <c r="A46" s="50"/>
      <c r="B46" s="56" t="s">
        <v>53</v>
      </c>
      <c r="C46" s="60">
        <f>SUM(C45)</f>
        <v>0</v>
      </c>
      <c r="D46" s="60">
        <f t="shared" ref="D46:J46" si="5">SUM(D45)</f>
        <v>80</v>
      </c>
      <c r="E46" s="60">
        <f t="shared" si="5"/>
        <v>0</v>
      </c>
      <c r="F46" s="60">
        <f t="shared" si="5"/>
        <v>80</v>
      </c>
      <c r="G46" s="60">
        <f t="shared" si="5"/>
        <v>0</v>
      </c>
      <c r="H46" s="60">
        <f t="shared" si="5"/>
        <v>100</v>
      </c>
      <c r="I46" s="60">
        <f t="shared" si="5"/>
        <v>0</v>
      </c>
      <c r="J46" s="60">
        <f t="shared" si="5"/>
        <v>260</v>
      </c>
      <c r="L46" s="54"/>
    </row>
    <row r="47" spans="1:12" ht="39.6" customHeight="1">
      <c r="A47" s="50"/>
      <c r="B47" s="71" t="s">
        <v>52</v>
      </c>
      <c r="C47" s="72"/>
      <c r="D47" s="72"/>
      <c r="E47" s="72"/>
      <c r="F47" s="72"/>
      <c r="G47" s="72"/>
      <c r="H47" s="72"/>
      <c r="I47" s="72"/>
      <c r="J47" s="73"/>
      <c r="L47" s="54"/>
    </row>
    <row r="48" spans="1:12" ht="105">
      <c r="A48" s="49">
        <v>27</v>
      </c>
      <c r="B48" s="24" t="s">
        <v>37</v>
      </c>
      <c r="C48" s="29">
        <v>17000</v>
      </c>
      <c r="D48" s="29">
        <v>3000</v>
      </c>
      <c r="E48" s="29">
        <v>8000</v>
      </c>
      <c r="F48" s="29">
        <v>2000</v>
      </c>
      <c r="G48" s="29">
        <v>8000</v>
      </c>
      <c r="H48" s="7">
        <v>2000</v>
      </c>
      <c r="I48" s="7">
        <v>7000</v>
      </c>
      <c r="J48" s="17" t="s">
        <v>38</v>
      </c>
      <c r="L48" s="54"/>
    </row>
    <row r="49" spans="1:12" ht="62.45" customHeight="1">
      <c r="A49" s="49">
        <v>28</v>
      </c>
      <c r="B49" s="24" t="s">
        <v>39</v>
      </c>
      <c r="C49" s="35"/>
      <c r="D49" s="35">
        <v>700</v>
      </c>
      <c r="E49" s="35"/>
      <c r="F49" s="35">
        <v>800</v>
      </c>
      <c r="G49" s="35"/>
      <c r="H49" s="9">
        <v>900</v>
      </c>
      <c r="I49" s="9"/>
      <c r="J49" s="9">
        <v>2400</v>
      </c>
      <c r="L49" s="54"/>
    </row>
    <row r="50" spans="1:12" ht="62.45" customHeight="1">
      <c r="A50" s="50"/>
      <c r="B50" s="64" t="s">
        <v>53</v>
      </c>
      <c r="C50" s="61">
        <f>SUM(C48:C49)</f>
        <v>17000</v>
      </c>
      <c r="D50" s="61">
        <f t="shared" ref="D50:I50" si="6">SUM(D48:D49)</f>
        <v>3700</v>
      </c>
      <c r="E50" s="61">
        <f t="shared" si="6"/>
        <v>8000</v>
      </c>
      <c r="F50" s="61">
        <f t="shared" si="6"/>
        <v>2800</v>
      </c>
      <c r="G50" s="61">
        <f t="shared" si="6"/>
        <v>8000</v>
      </c>
      <c r="H50" s="61">
        <f t="shared" si="6"/>
        <v>2900</v>
      </c>
      <c r="I50" s="61">
        <f t="shared" si="6"/>
        <v>7000</v>
      </c>
      <c r="J50" s="61">
        <v>49400</v>
      </c>
      <c r="L50" s="54"/>
    </row>
    <row r="51" spans="1:12" ht="51" customHeight="1">
      <c r="A51" s="52"/>
      <c r="B51" s="48" t="s">
        <v>54</v>
      </c>
      <c r="C51" s="53">
        <f>SUM(C10:C15,C18:C20,C23:C24,C27:C38,C41:C42,C45,C48:C49)</f>
        <v>1054355.44</v>
      </c>
      <c r="D51" s="53">
        <f t="shared" ref="D51:I51" si="7">SUM(D10:D15,D18:D20,D23:D24,D27:D38,D41:D42,D45,D48:D49)</f>
        <v>233751.19999999998</v>
      </c>
      <c r="E51" s="53">
        <f t="shared" si="7"/>
        <v>904292.46799999988</v>
      </c>
      <c r="F51" s="53">
        <f t="shared" si="7"/>
        <v>178208.40700000001</v>
      </c>
      <c r="G51" s="53">
        <f t="shared" si="7"/>
        <v>795913.91700000013</v>
      </c>
      <c r="H51" s="53">
        <f t="shared" si="7"/>
        <v>173821.04700000002</v>
      </c>
      <c r="I51" s="53">
        <f t="shared" si="7"/>
        <v>455944.62</v>
      </c>
      <c r="J51" s="53">
        <f>SUM(J16,J21,J25,J39,J43,J46,J50)</f>
        <v>3796287.0989999999</v>
      </c>
    </row>
    <row r="52" spans="1:12">
      <c r="B52" s="43"/>
      <c r="C52" s="44"/>
      <c r="D52" s="44"/>
      <c r="E52" s="44"/>
      <c r="F52" s="44"/>
      <c r="G52" s="45"/>
      <c r="H52" s="46"/>
      <c r="I52" s="46"/>
      <c r="J52" s="47"/>
    </row>
  </sheetData>
  <mergeCells count="22">
    <mergeCell ref="B44:J44"/>
    <mergeCell ref="B47:J47"/>
    <mergeCell ref="B9:J9"/>
    <mergeCell ref="B17:J17"/>
    <mergeCell ref="B22:J22"/>
    <mergeCell ref="B26:J26"/>
    <mergeCell ref="B40:J40"/>
    <mergeCell ref="I2:P2"/>
    <mergeCell ref="A6:A8"/>
    <mergeCell ref="B4:J4"/>
    <mergeCell ref="I7:I8"/>
    <mergeCell ref="H7:H8"/>
    <mergeCell ref="B6:B8"/>
    <mergeCell ref="C6:D6"/>
    <mergeCell ref="E6:F6"/>
    <mergeCell ref="G6:H6"/>
    <mergeCell ref="J6:J8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  <rowBreaks count="2" manualBreakCount="2">
    <brk id="21" max="9" man="1"/>
    <brk id="3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Лист1!_Hlk531352743</vt:lpstr>
      <vt:lpstr>Лист1!Область_друку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2019-12-26T15:17:17Z</dcterms:modified>
</cp:coreProperties>
</file>