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40" windowHeight="12588" activeTab="0"/>
  </bookViews>
  <sheets>
    <sheet name="1115012" sheetId="1" r:id="rId1"/>
  </sheets>
  <definedNames>
    <definedName name="_xlnm.Print_Area" localSheetId="0">'1115012'!$A$1:$R$84</definedName>
  </definedNames>
  <calcPr fullCalcOnLoad="1" fullPrecision="0"/>
</workbook>
</file>

<file path=xl/sharedStrings.xml><?xml version="1.0" encoding="utf-8"?>
<sst xmlns="http://schemas.openxmlformats.org/spreadsheetml/2006/main" count="155" uniqueCount="98">
  <si>
    <t>Звіт</t>
  </si>
  <si>
    <t>1.</t>
  </si>
  <si>
    <t>2.</t>
  </si>
  <si>
    <t>3.</t>
  </si>
  <si>
    <t>Відхилення</t>
  </si>
  <si>
    <t>загальний фонд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</si>
  <si>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</si>
  <si>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</si>
  <si>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</si>
  <si>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</si>
  <si>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</si>
  <si>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</si>
  <si>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 xml:space="preserve">(підпис)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</si>
  <si>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</si>
  <si>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</si>
  <si>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</si>
  <si>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№ з/п</t>
  </si>
  <si>
    <t>спеціаль-ний фонд</t>
  </si>
  <si>
    <t>Усього</t>
  </si>
  <si>
    <t>(КФКВК)</t>
  </si>
  <si>
    <t xml:space="preserve">(код) 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</si>
  <si>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</si>
  <si>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</si>
  <si>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</si>
  <si>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Завдання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</si>
  <si>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</si>
  <si>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</si>
  <si>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</si>
  <si>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</si>
  <si>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</si>
  <si>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</si>
  <si>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гривень</t>
  </si>
  <si>
    <t>Касові видатки (надані кредити з бюджету)</t>
  </si>
  <si>
    <t>Найменування місцевої/регіональної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</si>
  <si>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</si>
  <si>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</si>
  <si>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 xml:space="preserve">(ініціали/ініціал, прізвище) </t>
  </si>
  <si>
    <t>10. Узагальнений висновок про виконання бюджетної програми.</t>
  </si>
  <si>
    <r>
      <t>*</t>
    </r>
    <r>
      <rPr>
        <sz val="12"/>
        <color indexed="8"/>
        <rFont val="Times New Roman"/>
        <family val="0"/>
      </rPr>
      <t xml:space="preserve"> Зазначаються всі напрями використання бюджетних коштів, затверджені у паспорті бюджетної програми.</t>
    </r>
  </si>
  <si>
    <r>
      <t xml:space="preserve">про виконання паспорта бюджетної програми місцевого бюджету на </t>
    </r>
    <r>
      <rPr>
        <b/>
        <u val="single"/>
        <sz val="13"/>
        <color indexed="8"/>
        <rFont val="Times New Roman"/>
        <family val="0"/>
      </rPr>
      <t>2019</t>
    </r>
    <r>
      <rPr>
        <b/>
        <sz val="13"/>
        <color indexed="8"/>
        <rFont val="Times New Roman"/>
        <family val="0"/>
      </rPr>
      <t xml:space="preserve"> рік</t>
    </r>
  </si>
  <si>
    <t>Управління молоді та спорту Закарпатської обласної державної адміністрації</t>
  </si>
  <si>
    <t>якості</t>
  </si>
  <si>
    <t>О.А. Муртазін</t>
  </si>
  <si>
    <t>М.І. Дзямка</t>
  </si>
  <si>
    <t>Проведення спортивної роботи в регіоні</t>
  </si>
  <si>
    <t>календарний план заходів</t>
  </si>
  <si>
    <t>од.</t>
  </si>
  <si>
    <t>внутрішній облік</t>
  </si>
  <si>
    <t>осіб</t>
  </si>
  <si>
    <t>наказ</t>
  </si>
  <si>
    <t>грн.</t>
  </si>
  <si>
    <t>розрахунок до кошторису</t>
  </si>
  <si>
    <t>динаміка кількості спортсменів, які беруть участь у регіональних змаганнях, порівняно з минулим роком</t>
  </si>
  <si>
    <t>%</t>
  </si>
  <si>
    <t>Проведення навчально-тренувальних зборів і змагань з неолімпійських видів спорту</t>
  </si>
  <si>
    <t>Забезпечення розвитку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</si>
  <si>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</si>
  <si>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</si>
  <si>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</si>
  <si>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повязані з участю збірних команд області в навчально-тренувальних зборах з неолімпійських видів спорту з підготовки до всеукраїнських змагань</t>
  </si>
  <si>
    <t>Витрати на організацію та проведення регіональних змагань з неолімпійських видів спорту</t>
  </si>
  <si>
    <t>Забезпечення участі збірних команд області у всеукраїнських змаганнях з неолімпійських видів спорту</t>
  </si>
  <si>
    <t>280000</t>
  </si>
  <si>
    <t>500000</t>
  </si>
  <si>
    <t>528000</t>
  </si>
  <si>
    <t>222000</t>
  </si>
  <si>
    <t>443400</t>
  </si>
  <si>
    <t>630200</t>
  </si>
  <si>
    <t>кількість навчально-тренувальних зборів з неолімпійських видів спорту з підготовки до всеукраїнських змагань</t>
  </si>
  <si>
    <t>кількість регіональних змагань з неолімпійських видів спорту</t>
  </si>
  <si>
    <t>кількість всеукраїнських змагань з неолімпійських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</si>
  <si>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</si>
  <si>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кількість людино-днів участі у регіональних змаганнях з неолімпійських видів спорту</t>
  </si>
  <si>
    <t>кількість спортсменів збірних команд області, які беруть участь у всеукраїнських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</si>
  <si>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</si>
  <si>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середні витрати на один людино-день участі у регіональних змаганнях з неолімпійських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</si>
  <si>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</si>
  <si>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</si>
  <si>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кількість спортсменів регіону, які протягом року посіли призові місця у всеукраїнських змаганнях з неолімпійських видів спорту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</si>
  <si>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</t>
  </si>
  <si>
    <t>17</t>
  </si>
  <si>
    <t>76</t>
  </si>
  <si>
    <t>55</t>
  </si>
  <si>
    <t>57</t>
  </si>
  <si>
    <t>2856</t>
  </si>
  <si>
    <t>7296</t>
  </si>
  <si>
    <t>640</t>
  </si>
  <si>
    <t>12</t>
  </si>
  <si>
    <t>42</t>
  </si>
  <si>
    <t>Повернення не використаних коштів з під звіту та спрямування їх на витрати для забезпечення участі у всеукраїнських змаганнях</t>
  </si>
  <si>
    <t xml:space="preserve">Зменшення проведених федераціями спортивних заходів у звязку із внесенням змін до календарного плану заходів </t>
  </si>
  <si>
    <t>Зменшення кількості учасників охоплених заходами у звязку із зменшенням кількості проведених заходів спортивними федераціями</t>
  </si>
  <si>
    <t>Збільшення середніх витрат у звязку із зменшенням кількості проведених федераціями спортивних заходів</t>
  </si>
  <si>
    <t>Зниження динаміка охоплення спортсменів заходами протягом звітного року та зниження динаміки щодо призових місць в порівнянні з минулим роком у звязку із проведенням федераціями меншої кількості спортивних заходів</t>
  </si>
  <si>
    <t>Видатки спрямовані на фінансування заходів з олімпійських видів спорту передбачених в Єдиному календарному плані фізкультурно-оздоровчих та спортивних заходів, здійснюється з урахуванням Положення про рейтінг олімпійських видів спорту в Україні та рейтингом за видами спорту у Закрпатській області.</t>
  </si>
  <si>
    <t>У складі збірних команд України представлено наступну кількість закарпатських спортсменів: олімпійські види спорту 81 спортсмен, зокрема з таких видів спорту автомобільний спорт, богатирське багатоборство, гирьовий спорт, годзюрю карате, кікбоксинг WAKO, комбат самозахист ІСО, кіокушинкайкан карате, кйокушінкаі карате уніа, комбат Дзю-дзю, морські багатоборства, пауерліфтинг, пляжний гандбол, регбіліг, спортивне орієнтування, стронгмен, танцювальний спорт, хортинг, шахи, спортивне орієнтування, боротьба самбо, мотоциклетний спорт</t>
  </si>
  <si>
    <t>В.о. начальника управління</t>
  </si>
  <si>
    <t>Начальник відділу-головний бухгалтер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</si>
</sst>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_₴"/>
  </numFmts>
  <fonts count="18">
    <font>
      <sz val="12"/>
      <name val="Times New Roman"/>
      <family val="0"/>
    </font>
    <font>
      <sz val="8"/>
      <name val="Times New Roman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3"/>
      <color indexed="8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u val="single"/>
      <sz val="13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68" fontId="0" fillId="0" borderId="2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 applyProtection="1">
      <alignment vertical="top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68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vertical="center" wrapText="1"/>
      <protection/>
    </xf>
    <xf numFmtId="49" fontId="2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applyProtection="1">
      <alignment horizontal="center" vertical="center" wrapText="1"/>
      <protection/>
    </xf>
    <xf numFmtId="1" fontId="0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 applyProtection="1">
      <alignment horizontal="center" vertical="center" wrapText="1"/>
      <protection/>
    </xf>
    <xf numFmtId="169" fontId="2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applyProtection="1">
      <alignment horizontal="center" vertical="center" wrapText="1"/>
      <protection/>
    </xf>
    <xf numFmtId="16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13" fillId="0" borderId="8" xfId="0" applyNumberFormat="1" applyFont="1" applyBorder="1" applyAlignment="1">
      <alignment horizontal="center" wrapText="1"/>
    </xf>
    <xf numFmtId="1" fontId="13" fillId="0" borderId="9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2" xfId="0" applyFont="1" applyBorder="1" applyAlignment="1" applyProtection="1">
      <alignment horizontal="center" vertical="top" wrapText="1"/>
      <protection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left" vertical="top"/>
      <protection/>
    </xf>
    <xf numFmtId="0" fontId="0" fillId="0" borderId="9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2" fillId="0" borderId="2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13" fillId="0" borderId="2" xfId="0" applyFont="1" applyBorder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12" fillId="0" borderId="9" xfId="0" applyBorder="1" applyAlignment="1">
      <alignment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0" fillId="0" borderId="8" xfId="0" applyFont="1" applyBorder="1" applyAlignment="1" applyProtection="1">
      <alignment horizontal="center" vertical="top" wrapText="1"/>
      <protection/>
    </xf>
    <xf numFmtId="0" fontId="0" fillId="0" borderId="9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17" fillId="0" borderId="1" xfId="0" applyFont="1" applyFill="1" applyBorder="1" applyAlignment="1" applyProtection="1">
      <alignment horizontal="center" vertical="top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SheetLayoutView="100" workbookViewId="0" topLeftCell="A72">
      <selection activeCell="A84" sqref="A84"/>
    </sheetView>
  </sheetViews>
  <sheetFormatPr defaultColWidth="9.00390625" defaultRowHeight="15.75"/>
  <cols>
    <col min="1" max="1" width="3.75390625" style="26" customWidth="1"/>
    <col min="2" max="2" width="14.75390625" style="26" customWidth="1"/>
    <col min="3" max="3" width="2.125" style="26" customWidth="1"/>
    <col min="4" max="4" width="9.50390625" style="26" customWidth="1"/>
    <col min="5" max="5" width="2.125" style="26" customWidth="1"/>
    <col min="6" max="6" width="10.875" style="26" customWidth="1"/>
    <col min="7" max="7" width="2.125" style="26" customWidth="1"/>
    <col min="8" max="8" width="8.75390625" style="26" bestFit="1" customWidth="1"/>
    <col min="9" max="9" width="12.375" style="26" customWidth="1"/>
    <col min="10" max="10" width="9.25390625" style="26" customWidth="1"/>
    <col min="11" max="11" width="8.875" style="26" customWidth="1"/>
    <col min="12" max="16" width="9.25390625" style="26" customWidth="1"/>
    <col min="17" max="17" width="8.75390625" style="26" customWidth="1"/>
    <col min="18" max="18" width="10.125" style="26" customWidth="1"/>
    <col min="19" max="16384" width="9.00390625" style="26" customWidth="1"/>
  </cols>
  <sheetData>
    <row r="1" spans="2:18" s="34" customFormat="1" ht="16.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2:18" s="34" customFormat="1" ht="16.5">
      <c r="B2" s="92" t="s">
        <v>39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16" s="1" customFormat="1" ht="9.75" customHeight="1">
      <c r="B3" s="2"/>
      <c r="C3" s="2"/>
      <c r="D3" s="2"/>
      <c r="E3" s="2"/>
      <c r="F3" s="3"/>
      <c r="G3" s="3"/>
      <c r="I3" s="3"/>
      <c r="J3" s="3"/>
      <c r="K3" s="3"/>
      <c r="L3" s="3"/>
      <c r="M3" s="3"/>
      <c r="N3" s="3"/>
      <c r="O3" s="3"/>
      <c r="P3" s="3"/>
    </row>
    <row r="4" spans="1:18" s="4" customFormat="1" ht="15">
      <c r="A4" s="4" t="s">
        <v>1</v>
      </c>
      <c r="B4" s="5">
        <v>1100000</v>
      </c>
      <c r="C4" s="6"/>
      <c r="D4" s="136" t="s">
        <v>40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2:18" s="29" customFormat="1" ht="12">
      <c r="B5" s="30" t="s">
        <v>20</v>
      </c>
      <c r="C5" s="31"/>
      <c r="D5" s="134" t="s">
        <v>13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4" customFormat="1" ht="15">
      <c r="A6" s="4" t="s">
        <v>2</v>
      </c>
      <c r="B6" s="8">
        <v>1110000</v>
      </c>
      <c r="C6" s="7"/>
      <c r="D6" s="97" t="s">
        <v>40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2:18" s="29" customFormat="1" ht="12">
      <c r="B7" s="30" t="s">
        <v>20</v>
      </c>
      <c r="C7" s="31"/>
      <c r="D7" s="96" t="s">
        <v>14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s="9" customFormat="1" ht="15">
      <c r="A8" s="9" t="s">
        <v>3</v>
      </c>
      <c r="B8" s="8">
        <v>1115012</v>
      </c>
      <c r="C8" s="7"/>
      <c r="D8" s="8">
        <v>810</v>
      </c>
      <c r="E8" s="7"/>
      <c r="F8" s="133" t="s">
        <v>54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</row>
    <row r="9" spans="1:18" s="29" customFormat="1" ht="12">
      <c r="A9" s="32"/>
      <c r="B9" s="30" t="s">
        <v>20</v>
      </c>
      <c r="C9" s="31"/>
      <c r="D9" s="32" t="s">
        <v>19</v>
      </c>
      <c r="E9" s="31"/>
      <c r="F9" s="134" t="s">
        <v>15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s="4" customFormat="1" ht="15">
      <c r="A10" s="10"/>
      <c r="B10" s="7"/>
      <c r="C10" s="7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5" s="4" customFormat="1" ht="15">
      <c r="A11" s="4" t="s">
        <v>22</v>
      </c>
      <c r="B11" s="2"/>
      <c r="C11" s="2"/>
      <c r="D11" s="2"/>
      <c r="E11" s="2"/>
      <c r="F11" s="7"/>
      <c r="G11" s="7"/>
      <c r="J11" s="7"/>
      <c r="K11" s="7"/>
      <c r="L11" s="7"/>
      <c r="M11" s="7"/>
      <c r="N11" s="7"/>
      <c r="O11" s="7"/>
    </row>
    <row r="12" spans="1:18" s="12" customFormat="1" ht="30.75">
      <c r="A12" s="11" t="s">
        <v>16</v>
      </c>
      <c r="B12" s="130" t="s">
        <v>21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</row>
    <row r="13" spans="1:18" s="12" customFormat="1" ht="15">
      <c r="A13" s="13">
        <v>1</v>
      </c>
      <c r="B13" s="106" t="s">
        <v>44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pans="1:18" s="12" customFormat="1" ht="15">
      <c r="A14" s="13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</row>
    <row r="15" spans="1:18" s="12" customFormat="1" ht="15">
      <c r="A15" s="4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5" customFormat="1" ht="15">
      <c r="A16" s="14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5" customFormat="1" ht="15">
      <c r="A17" s="135" t="s">
        <v>55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:18" s="15" customFormat="1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="12" customFormat="1" ht="15">
      <c r="A19" s="12" t="s">
        <v>25</v>
      </c>
    </row>
    <row r="20" spans="1:18" s="12" customFormat="1" ht="30.75">
      <c r="A20" s="16" t="s">
        <v>16</v>
      </c>
      <c r="B20" s="130" t="s">
        <v>24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</row>
    <row r="21" spans="1:18" s="15" customFormat="1" ht="15">
      <c r="A21" s="13">
        <v>1</v>
      </c>
      <c r="B21" s="106" t="s">
        <v>56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</row>
    <row r="22" spans="1:18" s="15" customFormat="1" ht="15">
      <c r="A22" s="13">
        <v>2</v>
      </c>
      <c r="B22" s="106" t="s">
        <v>57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</row>
    <row r="23" spans="1:18" s="15" customFormat="1" ht="15">
      <c r="A23" s="13">
        <v>3</v>
      </c>
      <c r="B23" s="106" t="s">
        <v>58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8"/>
    </row>
    <row r="24" spans="1:18" s="15" customFormat="1" ht="15">
      <c r="A24" s="4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0" s="17" customFormat="1" ht="16.5" customHeight="1">
      <c r="A25" s="18" t="s">
        <v>26</v>
      </c>
      <c r="H25" s="18"/>
      <c r="I25" s="18"/>
      <c r="J25" s="18"/>
    </row>
    <row r="26" s="53" customFormat="1" ht="12.75">
      <c r="R26" s="54" t="s">
        <v>31</v>
      </c>
    </row>
    <row r="27" spans="1:18" s="17" customFormat="1" ht="31.5" customHeight="1">
      <c r="A27" s="102" t="s">
        <v>16</v>
      </c>
      <c r="B27" s="113" t="s">
        <v>27</v>
      </c>
      <c r="C27" s="114"/>
      <c r="D27" s="114"/>
      <c r="E27" s="114"/>
      <c r="F27" s="114"/>
      <c r="G27" s="114"/>
      <c r="H27" s="114"/>
      <c r="I27" s="115"/>
      <c r="J27" s="122" t="s">
        <v>28</v>
      </c>
      <c r="K27" s="122"/>
      <c r="L27" s="122"/>
      <c r="M27" s="103" t="s">
        <v>32</v>
      </c>
      <c r="N27" s="104"/>
      <c r="O27" s="105"/>
      <c r="P27" s="103" t="s">
        <v>4</v>
      </c>
      <c r="Q27" s="104"/>
      <c r="R27" s="105"/>
    </row>
    <row r="28" spans="1:18" s="17" customFormat="1" ht="30" customHeight="1">
      <c r="A28" s="102"/>
      <c r="B28" s="116"/>
      <c r="C28" s="87"/>
      <c r="D28" s="87"/>
      <c r="E28" s="87"/>
      <c r="F28" s="87"/>
      <c r="G28" s="87"/>
      <c r="H28" s="87"/>
      <c r="I28" s="88"/>
      <c r="J28" s="20" t="s">
        <v>5</v>
      </c>
      <c r="K28" s="20" t="s">
        <v>17</v>
      </c>
      <c r="L28" s="20" t="s">
        <v>29</v>
      </c>
      <c r="M28" s="20" t="s">
        <v>5</v>
      </c>
      <c r="N28" s="20" t="s">
        <v>17</v>
      </c>
      <c r="O28" s="20" t="s">
        <v>29</v>
      </c>
      <c r="P28" s="20" t="s">
        <v>5</v>
      </c>
      <c r="Q28" s="20" t="s">
        <v>17</v>
      </c>
      <c r="R28" s="20" t="s">
        <v>29</v>
      </c>
    </row>
    <row r="29" spans="1:18" s="17" customFormat="1" ht="15">
      <c r="A29" s="21">
        <v>1</v>
      </c>
      <c r="B29" s="99">
        <v>2</v>
      </c>
      <c r="C29" s="100"/>
      <c r="D29" s="100"/>
      <c r="E29" s="100"/>
      <c r="F29" s="100"/>
      <c r="G29" s="100"/>
      <c r="H29" s="100"/>
      <c r="I29" s="101"/>
      <c r="J29" s="21">
        <v>3</v>
      </c>
      <c r="K29" s="21">
        <v>4</v>
      </c>
      <c r="L29" s="21">
        <v>5</v>
      </c>
      <c r="M29" s="21">
        <v>6</v>
      </c>
      <c r="N29" s="21">
        <v>7</v>
      </c>
      <c r="O29" s="21">
        <v>8</v>
      </c>
      <c r="P29" s="21">
        <v>9</v>
      </c>
      <c r="Q29" s="21">
        <v>10</v>
      </c>
      <c r="R29" s="21">
        <v>11</v>
      </c>
    </row>
    <row r="30" spans="1:18" s="17" customFormat="1" ht="48.75" customHeight="1">
      <c r="A30" s="61">
        <v>1</v>
      </c>
      <c r="B30" s="119" t="s">
        <v>59</v>
      </c>
      <c r="C30" s="120"/>
      <c r="D30" s="120"/>
      <c r="E30" s="120"/>
      <c r="F30" s="120"/>
      <c r="G30" s="120"/>
      <c r="H30" s="120"/>
      <c r="I30" s="121"/>
      <c r="J30" s="61" t="s">
        <v>62</v>
      </c>
      <c r="K30" s="61"/>
      <c r="L30" s="61" t="str">
        <f>J30</f>
        <v>280000</v>
      </c>
      <c r="M30" s="61" t="s">
        <v>65</v>
      </c>
      <c r="N30" s="61"/>
      <c r="O30" s="61" t="str">
        <f>M30</f>
        <v>222000</v>
      </c>
      <c r="P30" s="61">
        <f>M30-J30</f>
        <v>-58000</v>
      </c>
      <c r="Q30" s="61"/>
      <c r="R30" s="61">
        <f>O30-L30</f>
        <v>-58000</v>
      </c>
    </row>
    <row r="31" spans="1:18" s="17" customFormat="1" ht="48.75" customHeight="1">
      <c r="A31" s="61">
        <v>2</v>
      </c>
      <c r="B31" s="119" t="s">
        <v>60</v>
      </c>
      <c r="C31" s="120"/>
      <c r="D31" s="120"/>
      <c r="E31" s="120"/>
      <c r="F31" s="120"/>
      <c r="G31" s="120"/>
      <c r="H31" s="120"/>
      <c r="I31" s="121"/>
      <c r="J31" s="61" t="s">
        <v>63</v>
      </c>
      <c r="K31" s="61"/>
      <c r="L31" s="61" t="str">
        <f>J31</f>
        <v>500000</v>
      </c>
      <c r="M31" s="61" t="s">
        <v>66</v>
      </c>
      <c r="N31" s="61"/>
      <c r="O31" s="61" t="str">
        <f>M31</f>
        <v>443400</v>
      </c>
      <c r="P31" s="61">
        <f>M31-J31</f>
        <v>-56600</v>
      </c>
      <c r="Q31" s="61"/>
      <c r="R31" s="61">
        <f>O31-L31</f>
        <v>-56600</v>
      </c>
    </row>
    <row r="32" spans="1:18" s="17" customFormat="1" ht="48.75" customHeight="1">
      <c r="A32" s="61">
        <v>3</v>
      </c>
      <c r="B32" s="119" t="s">
        <v>61</v>
      </c>
      <c r="C32" s="120"/>
      <c r="D32" s="120"/>
      <c r="E32" s="120"/>
      <c r="F32" s="120"/>
      <c r="G32" s="120"/>
      <c r="H32" s="120"/>
      <c r="I32" s="121"/>
      <c r="J32" s="61" t="s">
        <v>64</v>
      </c>
      <c r="K32" s="61"/>
      <c r="L32" s="61" t="str">
        <f>J32</f>
        <v>528000</v>
      </c>
      <c r="M32" s="61" t="s">
        <v>67</v>
      </c>
      <c r="N32" s="61"/>
      <c r="O32" s="61" t="str">
        <f>M32</f>
        <v>630200</v>
      </c>
      <c r="P32" s="70">
        <f>M32-J32</f>
        <v>102200</v>
      </c>
      <c r="Q32" s="70"/>
      <c r="R32" s="70">
        <f>O32-L32</f>
        <v>102200</v>
      </c>
    </row>
    <row r="33" spans="1:18" s="17" customFormat="1" ht="15">
      <c r="A33" s="55"/>
      <c r="B33" s="93" t="s">
        <v>18</v>
      </c>
      <c r="C33" s="94"/>
      <c r="D33" s="94"/>
      <c r="E33" s="94"/>
      <c r="F33" s="94"/>
      <c r="G33" s="94"/>
      <c r="H33" s="94"/>
      <c r="I33" s="95"/>
      <c r="J33" s="62">
        <f>J30+J31+J32</f>
        <v>1308000</v>
      </c>
      <c r="K33" s="62">
        <f aca="true" t="shared" si="0" ref="K33:R33">K30+K31+K32</f>
        <v>0</v>
      </c>
      <c r="L33" s="62">
        <f t="shared" si="0"/>
        <v>1308000</v>
      </c>
      <c r="M33" s="62">
        <f t="shared" si="0"/>
        <v>1295600</v>
      </c>
      <c r="N33" s="62">
        <f t="shared" si="0"/>
        <v>0</v>
      </c>
      <c r="O33" s="62">
        <f t="shared" si="0"/>
        <v>1295600</v>
      </c>
      <c r="P33" s="62">
        <f t="shared" si="0"/>
        <v>-12400</v>
      </c>
      <c r="Q33" s="62">
        <f t="shared" si="0"/>
        <v>0</v>
      </c>
      <c r="R33" s="62">
        <f t="shared" si="0"/>
        <v>-12400</v>
      </c>
    </row>
    <row r="34" spans="1:18" s="17" customFormat="1" ht="22.5" customHeight="1">
      <c r="A34" s="110" t="s">
        <v>89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2"/>
    </row>
    <row r="35" spans="1:18" s="17" customFormat="1" ht="15">
      <c r="A35" s="19"/>
      <c r="B35" s="43"/>
      <c r="C35" s="43"/>
      <c r="D35" s="43"/>
      <c r="E35" s="43"/>
      <c r="F35" s="43"/>
      <c r="G35" s="43"/>
      <c r="H35" s="43"/>
      <c r="I35" s="43"/>
      <c r="J35" s="46"/>
      <c r="K35" s="46"/>
      <c r="L35" s="46"/>
      <c r="M35" s="46"/>
      <c r="N35" s="46"/>
      <c r="O35" s="46"/>
      <c r="P35" s="46"/>
      <c r="Q35" s="46"/>
      <c r="R35" s="46"/>
    </row>
    <row r="36" s="17" customFormat="1" ht="15">
      <c r="A36" s="22" t="s">
        <v>30</v>
      </c>
    </row>
    <row r="37" spans="16:18" s="53" customFormat="1" ht="12.75">
      <c r="P37" s="54"/>
      <c r="R37" s="54" t="s">
        <v>31</v>
      </c>
    </row>
    <row r="38" spans="1:18" s="17" customFormat="1" ht="31.5" customHeight="1">
      <c r="A38" s="102" t="s">
        <v>16</v>
      </c>
      <c r="B38" s="89" t="s">
        <v>33</v>
      </c>
      <c r="C38" s="84"/>
      <c r="D38" s="84"/>
      <c r="E38" s="84"/>
      <c r="F38" s="84"/>
      <c r="G38" s="84"/>
      <c r="H38" s="84"/>
      <c r="I38" s="85"/>
      <c r="J38" s="122" t="s">
        <v>28</v>
      </c>
      <c r="K38" s="122"/>
      <c r="L38" s="122"/>
      <c r="M38" s="103" t="s">
        <v>32</v>
      </c>
      <c r="N38" s="104"/>
      <c r="O38" s="105"/>
      <c r="P38" s="103" t="s">
        <v>4</v>
      </c>
      <c r="Q38" s="104"/>
      <c r="R38" s="105"/>
    </row>
    <row r="39" spans="1:18" s="17" customFormat="1" ht="30" customHeight="1">
      <c r="A39" s="102"/>
      <c r="B39" s="86"/>
      <c r="C39" s="117"/>
      <c r="D39" s="117"/>
      <c r="E39" s="117"/>
      <c r="F39" s="117"/>
      <c r="G39" s="117"/>
      <c r="H39" s="117"/>
      <c r="I39" s="118"/>
      <c r="J39" s="20" t="s">
        <v>5</v>
      </c>
      <c r="K39" s="20" t="s">
        <v>17</v>
      </c>
      <c r="L39" s="20" t="s">
        <v>29</v>
      </c>
      <c r="M39" s="20" t="s">
        <v>5</v>
      </c>
      <c r="N39" s="20" t="s">
        <v>17</v>
      </c>
      <c r="O39" s="20" t="s">
        <v>29</v>
      </c>
      <c r="P39" s="20" t="s">
        <v>5</v>
      </c>
      <c r="Q39" s="20" t="s">
        <v>17</v>
      </c>
      <c r="R39" s="20" t="s">
        <v>29</v>
      </c>
    </row>
    <row r="40" spans="1:18" s="17" customFormat="1" ht="15">
      <c r="A40" s="21">
        <v>1</v>
      </c>
      <c r="B40" s="99">
        <v>2</v>
      </c>
      <c r="C40" s="100"/>
      <c r="D40" s="100"/>
      <c r="E40" s="100"/>
      <c r="F40" s="100"/>
      <c r="G40" s="100"/>
      <c r="H40" s="100"/>
      <c r="I40" s="101"/>
      <c r="J40" s="21">
        <v>3</v>
      </c>
      <c r="K40" s="21">
        <v>4</v>
      </c>
      <c r="L40" s="21">
        <v>5</v>
      </c>
      <c r="M40" s="21">
        <v>6</v>
      </c>
      <c r="N40" s="21">
        <v>7</v>
      </c>
      <c r="O40" s="21">
        <v>8</v>
      </c>
      <c r="P40" s="21">
        <v>9</v>
      </c>
      <c r="Q40" s="21">
        <v>10</v>
      </c>
      <c r="R40" s="21">
        <v>11</v>
      </c>
    </row>
    <row r="41" spans="1:18" s="17" customFormat="1" ht="15" customHeight="1">
      <c r="A41" s="21"/>
      <c r="B41" s="109"/>
      <c r="C41" s="109"/>
      <c r="D41" s="109"/>
      <c r="E41" s="109"/>
      <c r="F41" s="109"/>
      <c r="G41" s="109"/>
      <c r="H41" s="109"/>
      <c r="I41" s="109"/>
      <c r="J41" s="21"/>
      <c r="K41" s="21"/>
      <c r="L41" s="21">
        <f>J41</f>
        <v>0</v>
      </c>
      <c r="M41" s="21"/>
      <c r="N41" s="21"/>
      <c r="O41" s="21">
        <f>M41</f>
        <v>0</v>
      </c>
      <c r="P41" s="21">
        <f>M41-J41</f>
        <v>0</v>
      </c>
      <c r="Q41" s="21"/>
      <c r="R41" s="21">
        <f>O41-L41</f>
        <v>0</v>
      </c>
    </row>
    <row r="42" spans="1:18" s="17" customFormat="1" ht="15" customHeight="1">
      <c r="A42" s="55"/>
      <c r="B42" s="109"/>
      <c r="C42" s="109"/>
      <c r="D42" s="109"/>
      <c r="E42" s="109"/>
      <c r="F42" s="109"/>
      <c r="G42" s="109"/>
      <c r="H42" s="109"/>
      <c r="I42" s="109"/>
      <c r="J42" s="63"/>
      <c r="K42" s="63"/>
      <c r="L42" s="63"/>
      <c r="M42" s="63"/>
      <c r="N42" s="63"/>
      <c r="O42" s="63"/>
      <c r="P42" s="63"/>
      <c r="Q42" s="63"/>
      <c r="R42" s="63"/>
    </row>
    <row r="43" spans="1:18" s="17" customFormat="1" ht="15" customHeight="1">
      <c r="A43" s="19"/>
      <c r="B43" s="43"/>
      <c r="C43" s="43"/>
      <c r="D43" s="43"/>
      <c r="E43" s="43"/>
      <c r="F43" s="43"/>
      <c r="G43" s="43"/>
      <c r="H43" s="43"/>
      <c r="I43" s="43"/>
      <c r="J43" s="46"/>
      <c r="K43" s="46"/>
      <c r="L43" s="46"/>
      <c r="M43" s="46"/>
      <c r="N43" s="46"/>
      <c r="O43" s="46"/>
      <c r="P43" s="46"/>
      <c r="Q43" s="46"/>
      <c r="R43" s="46"/>
    </row>
    <row r="44" s="17" customFormat="1" ht="15">
      <c r="A44" s="17" t="s">
        <v>34</v>
      </c>
    </row>
    <row r="45" spans="1:18" s="17" customFormat="1" ht="63" customHeight="1">
      <c r="A45" s="102" t="s">
        <v>16</v>
      </c>
      <c r="B45" s="122" t="s">
        <v>6</v>
      </c>
      <c r="C45" s="122"/>
      <c r="D45" s="122"/>
      <c r="E45" s="122"/>
      <c r="F45" s="122"/>
      <c r="G45" s="122"/>
      <c r="H45" s="122" t="s">
        <v>7</v>
      </c>
      <c r="I45" s="122" t="s">
        <v>8</v>
      </c>
      <c r="J45" s="122" t="s">
        <v>28</v>
      </c>
      <c r="K45" s="122"/>
      <c r="L45" s="122"/>
      <c r="M45" s="122" t="s">
        <v>35</v>
      </c>
      <c r="N45" s="122"/>
      <c r="O45" s="122"/>
      <c r="P45" s="122" t="s">
        <v>4</v>
      </c>
      <c r="Q45" s="122"/>
      <c r="R45" s="122"/>
    </row>
    <row r="46" spans="1:18" s="17" customFormat="1" ht="46.5">
      <c r="A46" s="102"/>
      <c r="B46" s="122"/>
      <c r="C46" s="122"/>
      <c r="D46" s="122"/>
      <c r="E46" s="122"/>
      <c r="F46" s="122"/>
      <c r="G46" s="122"/>
      <c r="H46" s="123"/>
      <c r="I46" s="122"/>
      <c r="J46" s="20" t="s">
        <v>5</v>
      </c>
      <c r="K46" s="20" t="s">
        <v>17</v>
      </c>
      <c r="L46" s="20" t="s">
        <v>29</v>
      </c>
      <c r="M46" s="20" t="s">
        <v>5</v>
      </c>
      <c r="N46" s="20" t="s">
        <v>17</v>
      </c>
      <c r="O46" s="20" t="s">
        <v>29</v>
      </c>
      <c r="P46" s="20" t="s">
        <v>5</v>
      </c>
      <c r="Q46" s="20" t="s">
        <v>17</v>
      </c>
      <c r="R46" s="20" t="s">
        <v>29</v>
      </c>
    </row>
    <row r="47" spans="1:18" s="17" customFormat="1" ht="15.75" customHeight="1">
      <c r="A47" s="21">
        <v>1</v>
      </c>
      <c r="B47" s="140">
        <v>2</v>
      </c>
      <c r="C47" s="140"/>
      <c r="D47" s="140"/>
      <c r="E47" s="140"/>
      <c r="F47" s="140"/>
      <c r="G47" s="140"/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  <c r="N47" s="21">
        <v>9</v>
      </c>
      <c r="O47" s="21">
        <v>10</v>
      </c>
      <c r="P47" s="21">
        <v>11</v>
      </c>
      <c r="Q47" s="21">
        <v>12</v>
      </c>
      <c r="R47" s="21">
        <v>13</v>
      </c>
    </row>
    <row r="48" spans="1:18" s="17" customFormat="1" ht="15">
      <c r="A48" s="21">
        <v>1</v>
      </c>
      <c r="B48" s="124" t="s">
        <v>9</v>
      </c>
      <c r="C48" s="124"/>
      <c r="D48" s="124"/>
      <c r="E48" s="124"/>
      <c r="F48" s="124"/>
      <c r="G48" s="124"/>
      <c r="H48" s="20"/>
      <c r="I48" s="25"/>
      <c r="J48" s="42"/>
      <c r="K48" s="24"/>
      <c r="L48" s="50"/>
      <c r="M48" s="50"/>
      <c r="N48" s="50"/>
      <c r="O48" s="50"/>
      <c r="P48" s="23"/>
      <c r="Q48" s="23"/>
      <c r="R48" s="23"/>
    </row>
    <row r="49" spans="1:18" s="17" customFormat="1" ht="47.25" customHeight="1">
      <c r="A49" s="21"/>
      <c r="B49" s="141" t="s">
        <v>68</v>
      </c>
      <c r="C49" s="142"/>
      <c r="D49" s="142"/>
      <c r="E49" s="142"/>
      <c r="F49" s="142"/>
      <c r="G49" s="143"/>
      <c r="H49" s="69" t="s">
        <v>46</v>
      </c>
      <c r="I49" s="66" t="s">
        <v>45</v>
      </c>
      <c r="J49" s="61" t="s">
        <v>80</v>
      </c>
      <c r="K49" s="61"/>
      <c r="L49" s="65" t="str">
        <f>J49</f>
        <v>17</v>
      </c>
      <c r="M49" s="65" t="s">
        <v>87</v>
      </c>
      <c r="N49" s="65"/>
      <c r="O49" s="65" t="str">
        <f>M49</f>
        <v>12</v>
      </c>
      <c r="P49" s="61">
        <f>M49-J49</f>
        <v>-5</v>
      </c>
      <c r="Q49" s="61"/>
      <c r="R49" s="61">
        <f>P49</f>
        <v>-5</v>
      </c>
    </row>
    <row r="50" spans="1:18" s="17" customFormat="1" ht="28.5" customHeight="1">
      <c r="A50" s="21"/>
      <c r="B50" s="127" t="s">
        <v>69</v>
      </c>
      <c r="C50" s="128"/>
      <c r="D50" s="128"/>
      <c r="E50" s="128"/>
      <c r="F50" s="128"/>
      <c r="G50" s="129"/>
      <c r="H50" s="69" t="s">
        <v>46</v>
      </c>
      <c r="I50" s="66" t="s">
        <v>45</v>
      </c>
      <c r="J50" s="61" t="s">
        <v>81</v>
      </c>
      <c r="K50" s="61"/>
      <c r="L50" s="65" t="str">
        <f>J50</f>
        <v>76</v>
      </c>
      <c r="M50" s="65" t="s">
        <v>82</v>
      </c>
      <c r="N50" s="65"/>
      <c r="O50" s="65" t="str">
        <f>M50</f>
        <v>55</v>
      </c>
      <c r="P50" s="61">
        <f>M50-J50</f>
        <v>-21</v>
      </c>
      <c r="Q50" s="61"/>
      <c r="R50" s="61">
        <f>P50</f>
        <v>-21</v>
      </c>
    </row>
    <row r="51" spans="1:18" s="17" customFormat="1" ht="50.25" customHeight="1">
      <c r="A51" s="21"/>
      <c r="B51" s="127" t="s">
        <v>70</v>
      </c>
      <c r="C51" s="128"/>
      <c r="D51" s="128"/>
      <c r="E51" s="128"/>
      <c r="F51" s="128"/>
      <c r="G51" s="129"/>
      <c r="H51" s="69" t="s">
        <v>46</v>
      </c>
      <c r="I51" s="66" t="s">
        <v>45</v>
      </c>
      <c r="J51" s="61" t="s">
        <v>83</v>
      </c>
      <c r="K51" s="61"/>
      <c r="L51" s="65" t="str">
        <f>J51</f>
        <v>57</v>
      </c>
      <c r="M51" s="65" t="s">
        <v>88</v>
      </c>
      <c r="N51" s="65"/>
      <c r="O51" s="65" t="str">
        <f>M51</f>
        <v>42</v>
      </c>
      <c r="P51" s="61">
        <f>M51-J51</f>
        <v>-15</v>
      </c>
      <c r="Q51" s="61"/>
      <c r="R51" s="61">
        <f>P51</f>
        <v>-15</v>
      </c>
    </row>
    <row r="52" spans="1:18" s="17" customFormat="1" ht="15">
      <c r="A52" s="137" t="s">
        <v>90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9"/>
    </row>
    <row r="53" spans="1:18" s="17" customFormat="1" ht="15">
      <c r="A53" s="21">
        <v>2</v>
      </c>
      <c r="B53" s="124" t="s">
        <v>10</v>
      </c>
      <c r="C53" s="124"/>
      <c r="D53" s="124"/>
      <c r="E53" s="124"/>
      <c r="F53" s="124"/>
      <c r="G53" s="124"/>
      <c r="H53" s="20"/>
      <c r="I53" s="25"/>
      <c r="J53" s="42"/>
      <c r="K53" s="24"/>
      <c r="L53" s="50"/>
      <c r="M53" s="50"/>
      <c r="N53" s="50"/>
      <c r="O53" s="50"/>
      <c r="P53" s="51"/>
      <c r="Q53" s="52"/>
      <c r="R53" s="52"/>
    </row>
    <row r="54" spans="1:18" s="17" customFormat="1" ht="52.5" customHeight="1">
      <c r="A54" s="21"/>
      <c r="B54" s="125" t="s">
        <v>71</v>
      </c>
      <c r="C54" s="126"/>
      <c r="D54" s="126"/>
      <c r="E54" s="126"/>
      <c r="F54" s="126"/>
      <c r="G54" s="126"/>
      <c r="H54" s="66" t="s">
        <v>46</v>
      </c>
      <c r="I54" s="66" t="s">
        <v>47</v>
      </c>
      <c r="J54" s="67" t="s">
        <v>84</v>
      </c>
      <c r="K54" s="68"/>
      <c r="L54" s="65" t="str">
        <f>J54</f>
        <v>2856</v>
      </c>
      <c r="M54" s="73">
        <f>12*14*9</f>
        <v>1512</v>
      </c>
      <c r="N54" s="65"/>
      <c r="O54" s="65">
        <f>M54</f>
        <v>1512</v>
      </c>
      <c r="P54" s="67">
        <f>M54-J54</f>
        <v>-1344</v>
      </c>
      <c r="Q54" s="61"/>
      <c r="R54" s="61">
        <f>P54</f>
        <v>-1344</v>
      </c>
    </row>
    <row r="55" spans="1:18" s="17" customFormat="1" ht="33.75" customHeight="1">
      <c r="A55" s="21"/>
      <c r="B55" s="127" t="s">
        <v>72</v>
      </c>
      <c r="C55" s="128"/>
      <c r="D55" s="128"/>
      <c r="E55" s="128"/>
      <c r="F55" s="128"/>
      <c r="G55" s="129"/>
      <c r="H55" s="66" t="s">
        <v>46</v>
      </c>
      <c r="I55" s="66" t="s">
        <v>47</v>
      </c>
      <c r="J55" s="67" t="s">
        <v>85</v>
      </c>
      <c r="K55" s="68"/>
      <c r="L55" s="65" t="str">
        <f>J55</f>
        <v>7296</v>
      </c>
      <c r="M55" s="73">
        <f>55*1*89</f>
        <v>4895</v>
      </c>
      <c r="N55" s="65"/>
      <c r="O55" s="65">
        <f>M55</f>
        <v>4895</v>
      </c>
      <c r="P55" s="67">
        <f>M55-J55</f>
        <v>-2401</v>
      </c>
      <c r="Q55" s="61"/>
      <c r="R55" s="61">
        <f>P55</f>
        <v>-2401</v>
      </c>
    </row>
    <row r="56" spans="1:18" s="17" customFormat="1" ht="42.75" customHeight="1">
      <c r="A56" s="21"/>
      <c r="B56" s="127" t="s">
        <v>73</v>
      </c>
      <c r="C56" s="128"/>
      <c r="D56" s="128"/>
      <c r="E56" s="128"/>
      <c r="F56" s="128"/>
      <c r="G56" s="129"/>
      <c r="H56" s="66" t="s">
        <v>48</v>
      </c>
      <c r="I56" s="66" t="s">
        <v>49</v>
      </c>
      <c r="J56" s="67" t="s">
        <v>86</v>
      </c>
      <c r="K56" s="68"/>
      <c r="L56" s="65" t="str">
        <f>J56</f>
        <v>640</v>
      </c>
      <c r="M56" s="73">
        <v>252</v>
      </c>
      <c r="N56" s="65"/>
      <c r="O56" s="65">
        <f>M56</f>
        <v>252</v>
      </c>
      <c r="P56" s="67">
        <f>M56-J56</f>
        <v>-388</v>
      </c>
      <c r="Q56" s="61"/>
      <c r="R56" s="61">
        <f>P56</f>
        <v>-388</v>
      </c>
    </row>
    <row r="57" spans="1:18" s="17" customFormat="1" ht="15">
      <c r="A57" s="137" t="s">
        <v>91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9"/>
    </row>
    <row r="58" spans="1:18" s="17" customFormat="1" ht="15">
      <c r="A58" s="21">
        <v>3</v>
      </c>
      <c r="B58" s="124" t="s">
        <v>11</v>
      </c>
      <c r="C58" s="124"/>
      <c r="D58" s="124"/>
      <c r="E58" s="124"/>
      <c r="F58" s="124"/>
      <c r="G58" s="124"/>
      <c r="H58" s="20"/>
      <c r="I58" s="25"/>
      <c r="J58" s="42"/>
      <c r="K58" s="24"/>
      <c r="L58" s="50"/>
      <c r="M58" s="50"/>
      <c r="N58" s="50"/>
      <c r="O58" s="50"/>
      <c r="P58" s="51"/>
      <c r="Q58" s="52"/>
      <c r="R58" s="52"/>
    </row>
    <row r="59" spans="1:18" s="17" customFormat="1" ht="45" customHeight="1">
      <c r="A59" s="21"/>
      <c r="B59" s="125" t="s">
        <v>74</v>
      </c>
      <c r="C59" s="126"/>
      <c r="D59" s="126"/>
      <c r="E59" s="126"/>
      <c r="F59" s="126"/>
      <c r="G59" s="126"/>
      <c r="H59" s="64" t="s">
        <v>50</v>
      </c>
      <c r="I59" s="66" t="s">
        <v>51</v>
      </c>
      <c r="J59" s="70">
        <f>J30/J54</f>
        <v>98</v>
      </c>
      <c r="K59" s="71"/>
      <c r="L59" s="73">
        <f>J59</f>
        <v>98</v>
      </c>
      <c r="M59" s="73">
        <f>M30/M54</f>
        <v>147</v>
      </c>
      <c r="N59" s="73"/>
      <c r="O59" s="73">
        <f>M59</f>
        <v>147</v>
      </c>
      <c r="P59" s="72">
        <f>M59-J59</f>
        <v>49</v>
      </c>
      <c r="Q59" s="70"/>
      <c r="R59" s="70">
        <f>P59</f>
        <v>49</v>
      </c>
    </row>
    <row r="60" spans="1:18" s="17" customFormat="1" ht="45" customHeight="1">
      <c r="A60" s="21"/>
      <c r="B60" s="127" t="s">
        <v>75</v>
      </c>
      <c r="C60" s="128"/>
      <c r="D60" s="128"/>
      <c r="E60" s="128"/>
      <c r="F60" s="128"/>
      <c r="G60" s="129"/>
      <c r="H60" s="64" t="s">
        <v>50</v>
      </c>
      <c r="I60" s="66" t="s">
        <v>51</v>
      </c>
      <c r="J60" s="70">
        <f>J31/J55</f>
        <v>69</v>
      </c>
      <c r="K60" s="71"/>
      <c r="L60" s="73">
        <f>J60</f>
        <v>69</v>
      </c>
      <c r="M60" s="73">
        <f>M31/M55</f>
        <v>91</v>
      </c>
      <c r="N60" s="73"/>
      <c r="O60" s="73">
        <f>M60</f>
        <v>91</v>
      </c>
      <c r="P60" s="72">
        <f>M60-J60</f>
        <v>22</v>
      </c>
      <c r="Q60" s="70"/>
      <c r="R60" s="70">
        <f>P60</f>
        <v>22</v>
      </c>
    </row>
    <row r="61" spans="1:18" s="17" customFormat="1" ht="63" customHeight="1">
      <c r="A61" s="21"/>
      <c r="B61" s="127" t="s">
        <v>76</v>
      </c>
      <c r="C61" s="128"/>
      <c r="D61" s="128"/>
      <c r="E61" s="128"/>
      <c r="F61" s="128"/>
      <c r="G61" s="129"/>
      <c r="H61" s="64" t="s">
        <v>50</v>
      </c>
      <c r="I61" s="66" t="s">
        <v>51</v>
      </c>
      <c r="J61" s="70">
        <f>J32/J56</f>
        <v>825</v>
      </c>
      <c r="K61" s="71"/>
      <c r="L61" s="73">
        <f>J61</f>
        <v>825</v>
      </c>
      <c r="M61" s="73">
        <f>M32/M56</f>
        <v>2501</v>
      </c>
      <c r="N61" s="73"/>
      <c r="O61" s="73">
        <f>M61</f>
        <v>2501</v>
      </c>
      <c r="P61" s="72">
        <f>M61-J61</f>
        <v>1676</v>
      </c>
      <c r="Q61" s="70"/>
      <c r="R61" s="70">
        <f>P61</f>
        <v>1676</v>
      </c>
    </row>
    <row r="62" spans="1:18" s="17" customFormat="1" ht="15">
      <c r="A62" s="137" t="s">
        <v>92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9"/>
    </row>
    <row r="63" spans="1:18" s="17" customFormat="1" ht="15">
      <c r="A63" s="21">
        <v>4</v>
      </c>
      <c r="B63" s="124" t="s">
        <v>41</v>
      </c>
      <c r="C63" s="124"/>
      <c r="D63" s="124"/>
      <c r="E63" s="124"/>
      <c r="F63" s="124"/>
      <c r="G63" s="124"/>
      <c r="H63" s="20"/>
      <c r="I63" s="25"/>
      <c r="J63" s="42"/>
      <c r="K63" s="24"/>
      <c r="L63" s="50"/>
      <c r="M63" s="50"/>
      <c r="N63" s="50"/>
      <c r="O63" s="50"/>
      <c r="P63" s="51"/>
      <c r="Q63" s="52"/>
      <c r="R63" s="52"/>
    </row>
    <row r="64" spans="1:18" s="17" customFormat="1" ht="66" customHeight="1">
      <c r="A64" s="21"/>
      <c r="B64" s="127" t="s">
        <v>77</v>
      </c>
      <c r="C64" s="128"/>
      <c r="D64" s="128"/>
      <c r="E64" s="128"/>
      <c r="F64" s="128"/>
      <c r="G64" s="129"/>
      <c r="H64" s="64" t="s">
        <v>53</v>
      </c>
      <c r="I64" s="66" t="s">
        <v>47</v>
      </c>
      <c r="J64" s="74">
        <v>13.3</v>
      </c>
      <c r="K64" s="75"/>
      <c r="L64" s="76">
        <f>J64</f>
        <v>13.3</v>
      </c>
      <c r="M64" s="75">
        <f>(11-15)/15*100</f>
        <v>-26.7</v>
      </c>
      <c r="N64" s="76"/>
      <c r="O64" s="76">
        <f>M64</f>
        <v>-26.7</v>
      </c>
      <c r="P64" s="74">
        <f>M64-J64</f>
        <v>-40</v>
      </c>
      <c r="Q64" s="75"/>
      <c r="R64" s="75">
        <f>P64</f>
        <v>-40</v>
      </c>
    </row>
    <row r="65" spans="1:18" s="17" customFormat="1" ht="52.5" customHeight="1">
      <c r="A65" s="21"/>
      <c r="B65" s="127" t="s">
        <v>52</v>
      </c>
      <c r="C65" s="128"/>
      <c r="D65" s="128"/>
      <c r="E65" s="128"/>
      <c r="F65" s="128"/>
      <c r="G65" s="129"/>
      <c r="H65" s="64" t="s">
        <v>53</v>
      </c>
      <c r="I65" s="66" t="s">
        <v>47</v>
      </c>
      <c r="J65" s="74">
        <v>47.7</v>
      </c>
      <c r="K65" s="75"/>
      <c r="L65" s="76">
        <f>J65</f>
        <v>47.7</v>
      </c>
      <c r="M65" s="75">
        <f>(4895-4940)/4940*100</f>
        <v>-0.9</v>
      </c>
      <c r="N65" s="76"/>
      <c r="O65" s="76">
        <f>M65</f>
        <v>-0.9</v>
      </c>
      <c r="P65" s="74">
        <f>M65-J65</f>
        <v>-48.6</v>
      </c>
      <c r="Q65" s="75"/>
      <c r="R65" s="75">
        <f>P65</f>
        <v>-48.6</v>
      </c>
    </row>
    <row r="66" spans="1:18" s="17" customFormat="1" ht="75.75" customHeight="1">
      <c r="A66" s="21"/>
      <c r="B66" s="127" t="s">
        <v>78</v>
      </c>
      <c r="C66" s="128"/>
      <c r="D66" s="128"/>
      <c r="E66" s="128"/>
      <c r="F66" s="128"/>
      <c r="G66" s="129"/>
      <c r="H66" s="64" t="s">
        <v>48</v>
      </c>
      <c r="I66" s="66" t="s">
        <v>47</v>
      </c>
      <c r="J66" s="77">
        <v>129</v>
      </c>
      <c r="K66" s="78"/>
      <c r="L66" s="79">
        <f>J66</f>
        <v>129</v>
      </c>
      <c r="M66" s="78">
        <v>95</v>
      </c>
      <c r="N66" s="79"/>
      <c r="O66" s="79">
        <f>M66</f>
        <v>95</v>
      </c>
      <c r="P66" s="80">
        <f>M66-J66</f>
        <v>-34</v>
      </c>
      <c r="Q66" s="78"/>
      <c r="R66" s="78">
        <f>P66</f>
        <v>-34</v>
      </c>
    </row>
    <row r="67" spans="1:18" s="17" customFormat="1" ht="72" customHeight="1">
      <c r="A67" s="21"/>
      <c r="B67" s="127" t="s">
        <v>79</v>
      </c>
      <c r="C67" s="128"/>
      <c r="D67" s="128"/>
      <c r="E67" s="128"/>
      <c r="F67" s="128"/>
      <c r="G67" s="129"/>
      <c r="H67" s="64" t="s">
        <v>53</v>
      </c>
      <c r="I67" s="66" t="s">
        <v>47</v>
      </c>
      <c r="J67" s="81">
        <v>0</v>
      </c>
      <c r="K67" s="75"/>
      <c r="L67" s="76">
        <f>J67</f>
        <v>0</v>
      </c>
      <c r="M67" s="75">
        <f>(95-129)/129*100</f>
        <v>-26.4</v>
      </c>
      <c r="N67" s="76"/>
      <c r="O67" s="76">
        <f>M67</f>
        <v>-26.4</v>
      </c>
      <c r="P67" s="74">
        <f>M67-J67</f>
        <v>-26.4</v>
      </c>
      <c r="Q67" s="75"/>
      <c r="R67" s="75">
        <f>P67</f>
        <v>-26.4</v>
      </c>
    </row>
    <row r="68" spans="1:21" s="17" customFormat="1" ht="38.25" customHeight="1">
      <c r="A68" s="137" t="s">
        <v>93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9"/>
      <c r="U68" s="83"/>
    </row>
    <row r="69" spans="1:18" s="17" customFormat="1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 ht="15">
      <c r="A70" s="19" t="s">
        <v>37</v>
      </c>
      <c r="B70" s="44"/>
      <c r="C70" s="44"/>
      <c r="D70" s="44"/>
      <c r="E70" s="44"/>
      <c r="F70" s="44"/>
      <c r="G70" s="44"/>
      <c r="H70" s="45"/>
      <c r="I70" s="44"/>
      <c r="J70" s="44"/>
      <c r="K70" s="44"/>
      <c r="L70" s="45"/>
      <c r="M70" s="45"/>
      <c r="N70" s="45"/>
      <c r="O70" s="45"/>
      <c r="P70" s="44"/>
      <c r="Q70" s="44"/>
      <c r="R70" s="44"/>
    </row>
    <row r="71" spans="1:18" ht="40.5" customHeight="1">
      <c r="A71" s="145" t="s">
        <v>94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69" customHeight="1">
      <c r="A72" s="146" t="s">
        <v>95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8"/>
    </row>
    <row r="73" spans="1:18" ht="15">
      <c r="A73" s="17"/>
      <c r="B73" s="44"/>
      <c r="C73" s="44"/>
      <c r="D73" s="44"/>
      <c r="E73" s="44"/>
      <c r="F73" s="44"/>
      <c r="G73" s="44"/>
      <c r="H73" s="45"/>
      <c r="I73" s="44"/>
      <c r="J73" s="44"/>
      <c r="K73" s="44"/>
      <c r="L73" s="45"/>
      <c r="M73" s="45"/>
      <c r="N73" s="45"/>
      <c r="O73" s="45"/>
      <c r="P73" s="44"/>
      <c r="Q73" s="44"/>
      <c r="R73" s="44"/>
    </row>
    <row r="74" spans="1:18" ht="15">
      <c r="A74" s="82"/>
      <c r="B74" s="49"/>
      <c r="C74" s="49"/>
      <c r="D74" s="49"/>
      <c r="E74" s="44"/>
      <c r="F74" s="44"/>
      <c r="G74" s="44"/>
      <c r="H74" s="45"/>
      <c r="I74" s="44"/>
      <c r="J74" s="44"/>
      <c r="K74" s="44"/>
      <c r="L74" s="45"/>
      <c r="M74" s="45"/>
      <c r="N74" s="45"/>
      <c r="O74" s="45"/>
      <c r="P74" s="44"/>
      <c r="Q74" s="44"/>
      <c r="R74" s="44"/>
    </row>
    <row r="75" spans="1:18" ht="21" customHeight="1">
      <c r="A75" s="27" t="s">
        <v>38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s="17" customFormat="1" ht="15">
      <c r="A76" s="26"/>
      <c r="B76" s="26"/>
      <c r="C76" s="26"/>
      <c r="D76" s="26"/>
      <c r="E76" s="26"/>
      <c r="F76" s="28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6:13" s="17" customFormat="1" ht="15">
      <c r="F77" s="28"/>
      <c r="G77" s="28"/>
      <c r="H77" s="22"/>
      <c r="I77" s="22"/>
      <c r="J77" s="22"/>
      <c r="K77" s="22"/>
      <c r="L77" s="22"/>
      <c r="M77" s="22"/>
    </row>
    <row r="78" spans="6:13" s="17" customFormat="1" ht="15">
      <c r="F78" s="28"/>
      <c r="G78" s="28"/>
      <c r="H78" s="22"/>
      <c r="I78" s="22"/>
      <c r="J78" s="22"/>
      <c r="K78" s="22"/>
      <c r="L78" s="22"/>
      <c r="M78" s="22"/>
    </row>
    <row r="79" spans="1:18" s="34" customFormat="1" ht="16.5">
      <c r="A79" s="33" t="s">
        <v>96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N79" s="39"/>
      <c r="P79" s="91" t="s">
        <v>42</v>
      </c>
      <c r="Q79" s="91"/>
      <c r="R79" s="58"/>
    </row>
    <row r="80" spans="14:18" s="47" customFormat="1" ht="9.75">
      <c r="N80" s="48" t="s">
        <v>12</v>
      </c>
      <c r="P80" s="98" t="s">
        <v>36</v>
      </c>
      <c r="Q80" s="98"/>
      <c r="R80" s="59"/>
    </row>
    <row r="81" spans="16:18" ht="15">
      <c r="P81" s="56"/>
      <c r="Q81" s="57"/>
      <c r="R81" s="57"/>
    </row>
    <row r="82" spans="16:18" ht="15">
      <c r="P82" s="56"/>
      <c r="Q82" s="57"/>
      <c r="R82" s="57"/>
    </row>
    <row r="83" spans="1:18" s="34" customFormat="1" ht="31.5" customHeight="1">
      <c r="A83" s="144" t="s">
        <v>97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N83" s="39"/>
      <c r="P83" s="91" t="s">
        <v>43</v>
      </c>
      <c r="Q83" s="91"/>
      <c r="R83" s="58"/>
    </row>
    <row r="84" spans="6:18" s="35" customFormat="1" ht="12">
      <c r="F84" s="37"/>
      <c r="G84" s="37"/>
      <c r="N84" s="36" t="s">
        <v>12</v>
      </c>
      <c r="P84" s="90" t="s">
        <v>36</v>
      </c>
      <c r="Q84" s="90"/>
      <c r="R84" s="60"/>
    </row>
    <row r="85" ht="15">
      <c r="R85" s="45"/>
    </row>
  </sheetData>
  <mergeCells count="71">
    <mergeCell ref="B66:G66"/>
    <mergeCell ref="B63:G63"/>
    <mergeCell ref="B50:G50"/>
    <mergeCell ref="B51:G51"/>
    <mergeCell ref="B55:G55"/>
    <mergeCell ref="B60:G60"/>
    <mergeCell ref="A57:R57"/>
    <mergeCell ref="A62:R62"/>
    <mergeCell ref="B64:G64"/>
    <mergeCell ref="B65:G65"/>
    <mergeCell ref="A83:L83"/>
    <mergeCell ref="A72:R72"/>
    <mergeCell ref="A68:R68"/>
    <mergeCell ref="B67:G67"/>
    <mergeCell ref="A71:R71"/>
    <mergeCell ref="D4:R4"/>
    <mergeCell ref="D5:R5"/>
    <mergeCell ref="B59:G59"/>
    <mergeCell ref="B61:G61"/>
    <mergeCell ref="A52:R52"/>
    <mergeCell ref="J27:L27"/>
    <mergeCell ref="M27:O27"/>
    <mergeCell ref="B47:G47"/>
    <mergeCell ref="B48:G48"/>
    <mergeCell ref="B49:G49"/>
    <mergeCell ref="B12:R12"/>
    <mergeCell ref="F8:R8"/>
    <mergeCell ref="F9:R9"/>
    <mergeCell ref="B45:G46"/>
    <mergeCell ref="B13:R13"/>
    <mergeCell ref="B14:R14"/>
    <mergeCell ref="B42:I42"/>
    <mergeCell ref="A17:R17"/>
    <mergeCell ref="B20:R20"/>
    <mergeCell ref="A45:A46"/>
    <mergeCell ref="P45:R45"/>
    <mergeCell ref="H45:H46"/>
    <mergeCell ref="I45:I46"/>
    <mergeCell ref="B58:G58"/>
    <mergeCell ref="J45:L45"/>
    <mergeCell ref="M45:O45"/>
    <mergeCell ref="B54:G54"/>
    <mergeCell ref="B56:G56"/>
    <mergeCell ref="B53:G53"/>
    <mergeCell ref="B21:R21"/>
    <mergeCell ref="B23:R23"/>
    <mergeCell ref="J38:L38"/>
    <mergeCell ref="B31:I31"/>
    <mergeCell ref="B32:I32"/>
    <mergeCell ref="M38:O38"/>
    <mergeCell ref="P38:R38"/>
    <mergeCell ref="A27:A28"/>
    <mergeCell ref="P27:R27"/>
    <mergeCell ref="B22:R22"/>
    <mergeCell ref="B41:I41"/>
    <mergeCell ref="A34:R34"/>
    <mergeCell ref="A38:A39"/>
    <mergeCell ref="B27:I28"/>
    <mergeCell ref="B29:I29"/>
    <mergeCell ref="B38:I39"/>
    <mergeCell ref="B30:I30"/>
    <mergeCell ref="P84:Q84"/>
    <mergeCell ref="P79:Q79"/>
    <mergeCell ref="P83:Q83"/>
    <mergeCell ref="B1:R1"/>
    <mergeCell ref="B2:R2"/>
    <mergeCell ref="B33:I33"/>
    <mergeCell ref="D7:R7"/>
    <mergeCell ref="D6:R6"/>
    <mergeCell ref="P80:Q80"/>
    <mergeCell ref="B40:I40"/>
  </mergeCells>
  <printOptions/>
  <pageMargins left="0.1968503937007874" right="0.1968503937007874" top="0.984251968503937" bottom="0.3937007874015748" header="0" footer="0"/>
  <pageSetup horizontalDpi="600" verticalDpi="600" orientation="landscape" paperSize="9" scale="90" r:id="rId1"/>
  <rowBreaks count="3" manualBreakCount="3">
    <brk id="30" max="17" man="1"/>
    <brk id="50" max="17" man="1"/>
    <brk id="6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admin07</dc:creator>
  <cp:keywords/>
  <dc:description/>
  <cp:lastModifiedBy>Пользователь</cp:lastModifiedBy>
  <cp:lastPrinted>2020-01-30T11:27:33Z</cp:lastPrinted>
  <dcterms:created xsi:type="dcterms:W3CDTF">2013-05-16T08:38:22Z</dcterms:created>
  <dcterms:modified xsi:type="dcterms:W3CDTF">2020-02-06T13:18:55Z</dcterms:modified>
  <cp:category/>
  <cp:version/>
  <cp:contentType/>
  <cp:contentStatus/>
</cp:coreProperties>
</file>