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240" windowHeight="12588" activeTab="0"/>
  </bookViews>
  <sheets>
    <sheet name="1115021" sheetId="1" r:id="rId1"/>
  </sheets>
  <definedNames/>
  <calcPr fullCalcOnLoad="1" fullPrecision="0"/>
</workbook>
</file>

<file path=xl/sharedStrings.xml><?xml version="1.0" encoding="utf-8"?>
<sst xmlns="http://schemas.openxmlformats.org/spreadsheetml/2006/main" count="163" uniqueCount="96">
  <si>
    <t>Звіт</t>
  </si>
  <si>
    <t>1.</t>
  </si>
  <si>
    <t>2.</t>
  </si>
  <si>
    <t>3.</t>
  </si>
  <si>
    <t>Відхилення</t>
  </si>
  <si>
    <t>загальний фонд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</si>
  <si>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</si>
  <si>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</si>
  <si>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</si>
  <si>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</si>
  <si>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</si>
  <si>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</si>
  <si>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 xml:space="preserve">(підпис) </t>
  </si>
  <si>
    <t xml:space="preserve">(найменування головного розпорядника) </t>
  </si>
  <si>
    <t xml:space="preserve">(найменування відповідального виконавця) </t>
  </si>
  <si>
    <t xml:space="preserve">(найменування бюджетної програми) </t>
  </si>
  <si>
    <t>№ з/п</t>
  </si>
  <si>
    <t>спеціаль-ний фонд</t>
  </si>
  <si>
    <t>Усього</t>
  </si>
  <si>
    <t>(КФКВК)</t>
  </si>
  <si>
    <t xml:space="preserve">(код) 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</si>
  <si>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</si>
  <si>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</si>
  <si>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</si>
  <si>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Завдання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</si>
  <si>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</si>
  <si>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</si>
  <si>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</si>
  <si>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</si>
  <si>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</si>
  <si>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</si>
  <si>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гривень</t>
  </si>
  <si>
    <t>Касові видатки (надані кредити з бюджету)</t>
  </si>
  <si>
    <t>Найменування місцевої/регіональної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</si>
  <si>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</si>
  <si>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</si>
  <si>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 xml:space="preserve">(ініціали/ініціал, прізвище) </t>
  </si>
  <si>
    <t>10. Узагальнений висновок про виконання бюджетної програми.</t>
  </si>
  <si>
    <r>
      <t>*</t>
    </r>
    <r>
      <rPr>
        <sz val="12"/>
        <color indexed="8"/>
        <rFont val="Times New Roman"/>
        <family val="0"/>
      </rPr>
      <t xml:space="preserve"> Зазначаються всі напрями використання бюджетних коштів, затверджені у паспорті бюджетної програми.</t>
    </r>
  </si>
  <si>
    <r>
      <t xml:space="preserve">про виконання паспорта бюджетної програми місцевого бюджету на </t>
    </r>
    <r>
      <rPr>
        <b/>
        <u val="single"/>
        <sz val="13"/>
        <color indexed="8"/>
        <rFont val="Times New Roman"/>
        <family val="0"/>
      </rPr>
      <t>2019</t>
    </r>
    <r>
      <rPr>
        <b/>
        <sz val="13"/>
        <color indexed="8"/>
        <rFont val="Times New Roman"/>
        <family val="0"/>
      </rPr>
      <t xml:space="preserve"> рік</t>
    </r>
  </si>
  <si>
    <t>Управління молоді та спорту Закарпатської обласної державної адміністрації</t>
  </si>
  <si>
    <t>якості</t>
  </si>
  <si>
    <t>О.А. Муртазін</t>
  </si>
  <si>
    <t>М.І. Дзямка</t>
  </si>
  <si>
    <t>од.</t>
  </si>
  <si>
    <t>внутрішній облік</t>
  </si>
  <si>
    <t>осіб</t>
  </si>
  <si>
    <t>грн.</t>
  </si>
  <si>
    <t>%</t>
  </si>
  <si>
    <t>Утримання центрів фізичної культури і спорту осіб з інвалідністю і реабілітаційних шкіл</t>
  </si>
  <si>
    <t>Здійснення фізкультурно-спортивної та реабілітаційної роботи серед осіб з інвалідністю</t>
  </si>
  <si>
    <t>Організація фізкультурно-оздоровчої та спортивної діяльності осіб з інвалідністю, забезпечення підготовки спортсменів та фізкультурно-спортивної реабілітації осіб з інвалідністю</t>
  </si>
  <si>
    <t>Функціонування регіональних центрів з фізичної культури і спорту "Інваспорт"</t>
  </si>
  <si>
    <t>Утримання дитячо-юнацьких спортивних шкіл для осіб з інвалідністю</t>
  </si>
  <si>
    <t>Утримання регіональних центрів з фізичної культури і спорту "Інваспорт"</t>
  </si>
  <si>
    <t>2751100</t>
  </si>
  <si>
    <t>1815300</t>
  </si>
  <si>
    <t>15000</t>
  </si>
  <si>
    <t>1814800</t>
  </si>
  <si>
    <t>2735006</t>
  </si>
  <si>
    <t>кількість регіональних центрів з фізичної культури і спорту "Інваспорт"</t>
  </si>
  <si>
    <t>кількість штатних працівників регіональних центрів з фізичної культури і спорту "Інваспорт"</t>
  </si>
  <si>
    <t>кількість дитячо-юнацьких спортивних шкіл для осіб з інвалідністю</t>
  </si>
  <si>
    <t>кількість штатних працівників ДЮСШ для осіб з інвалідністю</t>
  </si>
  <si>
    <t>у тому числі тренерів</t>
  </si>
  <si>
    <t>мережа розпорядників і одержувачів коштів</t>
  </si>
  <si>
    <t>штатний розпис</t>
  </si>
  <si>
    <t>1</t>
  </si>
  <si>
    <t>22</t>
  </si>
  <si>
    <t>16,5</t>
  </si>
  <si>
    <t>10</t>
  </si>
  <si>
    <t>кількість учасників спортивних заходів та заходів з фізкультурно-спортивної реабілітації інвалідів, що проводяться регіональними центрами з фізичної культури і спорту "Інваспорт"</t>
  </si>
  <si>
    <t>середньорічна кількість учнів ДЮСШ для осіб з інвалідністю</t>
  </si>
  <si>
    <t>кількість учнів ДЮСШ для осіб з інвалідністю, які взяли участь у регіональних спортивних змаганнях</t>
  </si>
  <si>
    <t>список учнів</t>
  </si>
  <si>
    <t>425</t>
  </si>
  <si>
    <t>230</t>
  </si>
  <si>
    <t>середньомісячна заробітна плата працівника регіональних центрів з фізичної культури і спорту "Інваспорт"</t>
  </si>
  <si>
    <t>середні витрати на утримання однієї ДЮСШ для осіб з інвалідністю</t>
  </si>
  <si>
    <t>середньомісячна заробітна плата працівника ДЮСШ для осіб з інвалідністю</t>
  </si>
  <si>
    <t>відомість нарахувань та утримань по заробітній платі</t>
  </si>
  <si>
    <t>кошторис</t>
  </si>
  <si>
    <t>динаміка кількості осіб з інвалідністю, охоплених спортивними заходами центрів з фізичної культури і спорту "Інваспорт", порівняно з минулим роком</t>
  </si>
  <si>
    <t>кількість підготовлених у ДЮСШ для осіб з інвалідністю майстрів спорту України/кандидатів у майстри спорту України</t>
  </si>
  <si>
    <t>кількість учнів ДЮСШ для осіб з інвалідністю, які здобули призові місця в регіональних спортивних змаганнях</t>
  </si>
  <si>
    <t>динаміка кількості учнів ДЮСШ для осіб з інвалідністю порівняно з минулим роком</t>
  </si>
  <si>
    <t>Повернення коштів по нарахуванню на оплату праці, у звязку із працевлаштуванням осіб з інвалідністю з яких нараховується зменшений відсоток ЄСВ</t>
  </si>
  <si>
    <t>Повернення невикористаних коштів</t>
  </si>
  <si>
    <t>Видатки спрямовані на утримання регіонального центру з фізичної культури і спорту інвалідів "Інваспорт" та Обласної дитячо-юнацької спортивної школи інвалідів, зокрема оплата праці працівників, придбання канцтоварів, паливно-мастильних матеріалів, оплати оренди приміщень, енергоносіїв.</t>
  </si>
  <si>
    <t>Підготовлені 3 майстрів спорту України/кандидатів у майстри спорту України з футболу та волейболу</t>
  </si>
  <si>
    <t>Зміни показників у звязку із змінами в списках учнів протягов року</t>
  </si>
  <si>
    <t>В.о. начальника управління</t>
  </si>
  <si>
    <t>Начальник відділу-головний бухгалтер</t>
  </si>
  <si>
    <t>0810</t>
  </si>
  <si>
    <t>21</t>
  </si>
  <si>
    <t>Перебування працівника у відпустці по догляду до 3-х років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</si>
</sst>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_₴"/>
  </numFmts>
  <fonts count="18">
    <font>
      <sz val="12"/>
      <name val="Times New Roman"/>
      <family val="0"/>
    </font>
    <font>
      <sz val="8"/>
      <name val="Times New Roman"/>
      <family val="0"/>
    </font>
    <font>
      <sz val="12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3"/>
      <color indexed="8"/>
      <name val="Times New Roman"/>
      <family val="0"/>
    </font>
    <font>
      <sz val="13"/>
      <name val="Times New Roman"/>
      <family val="0"/>
    </font>
    <font>
      <b/>
      <sz val="13"/>
      <name val="Times New Roman"/>
      <family val="0"/>
    </font>
    <font>
      <b/>
      <u val="single"/>
      <sz val="13"/>
      <color indexed="8"/>
      <name val="Times New Roman"/>
      <family val="0"/>
    </font>
    <font>
      <sz val="10"/>
      <color indexed="8"/>
      <name val="Times New Roman"/>
      <family val="0"/>
    </font>
    <font>
      <sz val="10"/>
      <name val="Helv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1" xfId="0" applyFont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Alignment="1" applyProtection="1">
      <alignment horizontal="center" vertical="top"/>
      <protection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 applyProtection="1">
      <alignment vertical="top"/>
      <protection/>
    </xf>
    <xf numFmtId="0" fontId="0" fillId="0" borderId="2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2" xfId="0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168" fontId="0" fillId="0" borderId="2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6" fillId="0" borderId="0" xfId="0" applyFont="1" applyAlignment="1" applyProtection="1">
      <alignment vertical="top"/>
      <protection/>
    </xf>
    <xf numFmtId="0" fontId="6" fillId="0" borderId="3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top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168" fontId="2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 applyProtection="1">
      <alignment vertical="center" wrapText="1"/>
      <protection/>
    </xf>
    <xf numFmtId="49" fontId="2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0" fillId="0" borderId="2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 applyProtection="1">
      <alignment horizontal="center" vertical="top" wrapText="1"/>
      <protection/>
    </xf>
    <xf numFmtId="49" fontId="0" fillId="0" borderId="2" xfId="0" applyNumberFormat="1" applyFont="1" applyBorder="1" applyAlignment="1">
      <alignment horizontal="center" vertical="center"/>
    </xf>
    <xf numFmtId="168" fontId="16" fillId="0" borderId="2" xfId="0" applyNumberFormat="1" applyFont="1" applyBorder="1" applyAlignment="1" applyProtection="1">
      <alignment horizontal="center" vertical="top" wrapText="1"/>
      <protection/>
    </xf>
    <xf numFmtId="49" fontId="0" fillId="0" borderId="2" xfId="0" applyNumberFormat="1" applyFont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 applyProtection="1">
      <alignment horizontal="center" vertical="center" wrapText="1"/>
      <protection/>
    </xf>
    <xf numFmtId="1" fontId="0" fillId="0" borderId="2" xfId="0" applyNumberFormat="1" applyFont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 wrapText="1"/>
    </xf>
    <xf numFmtId="169" fontId="0" fillId="0" borderId="2" xfId="0" applyNumberFormat="1" applyFont="1" applyBorder="1" applyAlignment="1">
      <alignment horizontal="center" vertical="center" wrapText="1"/>
    </xf>
    <xf numFmtId="169" fontId="0" fillId="0" borderId="2" xfId="0" applyNumberFormat="1" applyFont="1" applyBorder="1" applyAlignment="1" applyProtection="1">
      <alignment horizontal="center" vertical="center" wrapText="1"/>
      <protection/>
    </xf>
    <xf numFmtId="1" fontId="0" fillId="0" borderId="2" xfId="0" applyNumberFormat="1" applyFont="1" applyBorder="1" applyAlignment="1">
      <alignment horizontal="center" vertical="center" wrapText="1"/>
    </xf>
    <xf numFmtId="169" fontId="0" fillId="0" borderId="2" xfId="0" applyNumberFormat="1" applyFont="1" applyBorder="1" applyAlignment="1" applyProtection="1">
      <alignment horizontal="center" vertical="center" wrapText="1"/>
      <protection/>
    </xf>
    <xf numFmtId="169" fontId="2" fillId="0" borderId="2" xfId="0" applyNumberFormat="1" applyFont="1" applyBorder="1" applyAlignment="1">
      <alignment horizontal="center" vertical="center" wrapText="1"/>
    </xf>
    <xf numFmtId="169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69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Border="1" applyAlignment="1">
      <alignment/>
    </xf>
    <xf numFmtId="1" fontId="0" fillId="0" borderId="2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top"/>
      <protection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5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3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1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top"/>
      <protection/>
    </xf>
    <xf numFmtId="0" fontId="15" fillId="0" borderId="7" xfId="0" applyFont="1" applyBorder="1" applyAlignment="1">
      <alignment vertical="top" wrapText="1"/>
    </xf>
    <xf numFmtId="0" fontId="12" fillId="0" borderId="8" xfId="0" applyBorder="1" applyAlignment="1">
      <alignment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Font="1" applyBorder="1" applyAlignment="1" applyProtection="1">
      <alignment horizontal="center" vertical="top" wrapText="1"/>
      <protection/>
    </xf>
    <xf numFmtId="0" fontId="2" fillId="0" borderId="2" xfId="0" applyFont="1" applyBorder="1" applyAlignment="1">
      <alignment horizontal="left" wrapText="1"/>
    </xf>
    <xf numFmtId="0" fontId="0" fillId="0" borderId="1" xfId="0" applyFont="1" applyFill="1" applyBorder="1" applyAlignment="1" applyProtection="1">
      <alignment horizontal="left" vertical="top" wrapText="1"/>
      <protection/>
    </xf>
    <xf numFmtId="0" fontId="0" fillId="0" borderId="7" xfId="0" applyFont="1" applyBorder="1" applyAlignment="1" applyProtection="1">
      <alignment horizontal="center" vertical="top" wrapText="1"/>
      <protection/>
    </xf>
    <xf numFmtId="0" fontId="0" fillId="0" borderId="8" xfId="0" applyFont="1" applyBorder="1" applyAlignment="1" applyProtection="1">
      <alignment horizontal="center" vertical="top" wrapText="1"/>
      <protection/>
    </xf>
    <xf numFmtId="0" fontId="0" fillId="0" borderId="4" xfId="0" applyFont="1" applyBorder="1" applyAlignment="1" applyProtection="1">
      <alignment horizontal="center" vertical="top" wrapText="1"/>
      <protection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7" xfId="0" applyFont="1" applyFill="1" applyBorder="1" applyAlignment="1" applyProtection="1">
      <alignment horizontal="left" vertical="top"/>
      <protection/>
    </xf>
    <xf numFmtId="0" fontId="0" fillId="0" borderId="8" xfId="0" applyFont="1" applyFill="1" applyBorder="1" applyAlignment="1" applyProtection="1">
      <alignment horizontal="left" vertical="top"/>
      <protection/>
    </xf>
    <xf numFmtId="0" fontId="0" fillId="0" borderId="4" xfId="0" applyFont="1" applyFill="1" applyBorder="1" applyAlignment="1" applyProtection="1">
      <alignment horizontal="left" vertical="top"/>
      <protection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" fontId="13" fillId="0" borderId="7" xfId="0" applyNumberFormat="1" applyFont="1" applyBorder="1" applyAlignment="1">
      <alignment horizontal="center" wrapText="1"/>
    </xf>
    <xf numFmtId="1" fontId="13" fillId="0" borderId="8" xfId="0" applyNumberFormat="1" applyFont="1" applyBorder="1" applyAlignment="1">
      <alignment horizontal="center" wrapText="1"/>
    </xf>
    <xf numFmtId="1" fontId="13" fillId="0" borderId="4" xfId="0" applyNumberFormat="1" applyFont="1" applyBorder="1" applyAlignment="1">
      <alignment horizontal="center" wrapText="1"/>
    </xf>
    <xf numFmtId="0" fontId="6" fillId="0" borderId="0" xfId="0" applyFont="1" applyBorder="1" applyAlignment="1" applyProtection="1">
      <alignment horizontal="center" vertical="top"/>
      <protection/>
    </xf>
    <xf numFmtId="0" fontId="0" fillId="0" borderId="1" xfId="0" applyFont="1" applyBorder="1" applyAlignment="1" applyProtection="1">
      <alignment horizontal="center" vertical="top"/>
      <protection/>
    </xf>
    <xf numFmtId="0" fontId="17" fillId="0" borderId="1" xfId="0" applyFont="1" applyFill="1" applyBorder="1" applyAlignment="1" applyProtection="1">
      <alignment horizontal="center" vertical="top"/>
      <protection/>
    </xf>
    <xf numFmtId="0" fontId="14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SheetLayoutView="100" workbookViewId="0" topLeftCell="A49">
      <selection activeCell="M51" sqref="M51"/>
    </sheetView>
  </sheetViews>
  <sheetFormatPr defaultColWidth="9.00390625" defaultRowHeight="15.75"/>
  <cols>
    <col min="1" max="1" width="3.75390625" style="26" customWidth="1"/>
    <col min="2" max="2" width="14.75390625" style="26" customWidth="1"/>
    <col min="3" max="3" width="2.125" style="26" customWidth="1"/>
    <col min="4" max="4" width="9.50390625" style="26" customWidth="1"/>
    <col min="5" max="5" width="2.125" style="26" customWidth="1"/>
    <col min="6" max="6" width="10.875" style="26" customWidth="1"/>
    <col min="7" max="7" width="2.125" style="26" customWidth="1"/>
    <col min="8" max="8" width="8.75390625" style="26" bestFit="1" customWidth="1"/>
    <col min="9" max="9" width="12.375" style="26" customWidth="1"/>
    <col min="10" max="10" width="9.25390625" style="26" customWidth="1"/>
    <col min="11" max="11" width="8.875" style="26" customWidth="1"/>
    <col min="12" max="16" width="9.25390625" style="26" customWidth="1"/>
    <col min="17" max="17" width="8.75390625" style="26" customWidth="1"/>
    <col min="18" max="18" width="10.125" style="26" customWidth="1"/>
    <col min="19" max="16384" width="9.00390625" style="26" customWidth="1"/>
  </cols>
  <sheetData>
    <row r="1" spans="2:18" s="34" customFormat="1" ht="16.5"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2:18" s="34" customFormat="1" ht="16.5">
      <c r="B2" s="135" t="s">
        <v>39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2:16" s="1" customFormat="1" ht="9.75" customHeight="1">
      <c r="B3" s="2"/>
      <c r="C3" s="2"/>
      <c r="D3" s="2"/>
      <c r="E3" s="2"/>
      <c r="F3" s="3"/>
      <c r="G3" s="3"/>
      <c r="I3" s="3"/>
      <c r="J3" s="3"/>
      <c r="K3" s="3"/>
      <c r="L3" s="3"/>
      <c r="M3" s="3"/>
      <c r="N3" s="3"/>
      <c r="O3" s="3"/>
      <c r="P3" s="3"/>
    </row>
    <row r="4" spans="1:18" s="4" customFormat="1" ht="15">
      <c r="A4" s="4" t="s">
        <v>1</v>
      </c>
      <c r="B4" s="5">
        <v>1100000</v>
      </c>
      <c r="C4" s="6"/>
      <c r="D4" s="103" t="s">
        <v>40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2:18" s="29" customFormat="1" ht="12">
      <c r="B5" s="30" t="s">
        <v>20</v>
      </c>
      <c r="C5" s="31"/>
      <c r="D5" s="104" t="s">
        <v>13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</row>
    <row r="6" spans="1:18" s="4" customFormat="1" ht="15">
      <c r="A6" s="4" t="s">
        <v>2</v>
      </c>
      <c r="B6" s="8">
        <v>1110000</v>
      </c>
      <c r="C6" s="7"/>
      <c r="D6" s="140" t="s">
        <v>40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</row>
    <row r="7" spans="2:18" s="29" customFormat="1" ht="12">
      <c r="B7" s="30" t="s">
        <v>20</v>
      </c>
      <c r="C7" s="31"/>
      <c r="D7" s="139" t="s">
        <v>14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</row>
    <row r="8" spans="1:18" s="9" customFormat="1" ht="15">
      <c r="A8" s="9" t="s">
        <v>3</v>
      </c>
      <c r="B8" s="8">
        <v>1115021</v>
      </c>
      <c r="C8" s="7"/>
      <c r="D8" s="86" t="s">
        <v>93</v>
      </c>
      <c r="E8" s="7"/>
      <c r="F8" s="141" t="s">
        <v>49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</row>
    <row r="9" spans="1:18" s="29" customFormat="1" ht="12">
      <c r="A9" s="32"/>
      <c r="B9" s="30" t="s">
        <v>20</v>
      </c>
      <c r="C9" s="31"/>
      <c r="D9" s="32" t="s">
        <v>19</v>
      </c>
      <c r="E9" s="31"/>
      <c r="F9" s="104" t="s">
        <v>15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4" customFormat="1" ht="15">
      <c r="A10" s="10"/>
      <c r="B10" s="7"/>
      <c r="C10" s="7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5" s="4" customFormat="1" ht="15">
      <c r="A11" s="4" t="s">
        <v>22</v>
      </c>
      <c r="B11" s="2"/>
      <c r="C11" s="2"/>
      <c r="D11" s="2"/>
      <c r="E11" s="2"/>
      <c r="F11" s="7"/>
      <c r="G11" s="7"/>
      <c r="J11" s="7"/>
      <c r="K11" s="7"/>
      <c r="L11" s="7"/>
      <c r="M11" s="7"/>
      <c r="N11" s="7"/>
      <c r="O11" s="7"/>
    </row>
    <row r="12" spans="1:18" s="12" customFormat="1" ht="30.75">
      <c r="A12" s="11" t="s">
        <v>16</v>
      </c>
      <c r="B12" s="113" t="s">
        <v>21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</row>
    <row r="13" spans="1:18" s="12" customFormat="1" ht="15">
      <c r="A13" s="13">
        <v>1</v>
      </c>
      <c r="B13" s="129" t="s">
        <v>50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1"/>
    </row>
    <row r="14" spans="1:18" s="12" customFormat="1" ht="15">
      <c r="A14" s="13"/>
      <c r="B14" s="12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1"/>
    </row>
    <row r="15" spans="1:18" s="12" customFormat="1" ht="15">
      <c r="A15" s="4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5" customFormat="1" ht="15">
      <c r="A16" s="14" t="s">
        <v>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5" customFormat="1" ht="36.75" customHeight="1">
      <c r="A17" s="112" t="s">
        <v>51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1:18" s="15" customFormat="1" ht="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="12" customFormat="1" ht="15">
      <c r="A19" s="12" t="s">
        <v>25</v>
      </c>
    </row>
    <row r="20" spans="1:18" s="12" customFormat="1" ht="30.75">
      <c r="A20" s="16" t="s">
        <v>16</v>
      </c>
      <c r="B20" s="113" t="s">
        <v>24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5"/>
    </row>
    <row r="21" spans="1:18" s="15" customFormat="1" ht="15">
      <c r="A21" s="13">
        <v>1</v>
      </c>
      <c r="B21" s="129" t="s">
        <v>52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1"/>
    </row>
    <row r="22" spans="1:18" s="15" customFormat="1" ht="15">
      <c r="A22" s="13">
        <v>2</v>
      </c>
      <c r="B22" s="129" t="s">
        <v>53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1"/>
    </row>
    <row r="23" spans="1:18" s="15" customFormat="1" ht="15">
      <c r="A23" s="40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0" s="17" customFormat="1" ht="16.5" customHeight="1">
      <c r="A24" s="18" t="s">
        <v>26</v>
      </c>
      <c r="H24" s="18"/>
      <c r="I24" s="18"/>
      <c r="J24" s="18"/>
    </row>
    <row r="25" s="53" customFormat="1" ht="12.75">
      <c r="R25" s="54" t="s">
        <v>31</v>
      </c>
    </row>
    <row r="26" spans="1:18" s="17" customFormat="1" ht="31.5" customHeight="1">
      <c r="A26" s="110" t="s">
        <v>16</v>
      </c>
      <c r="B26" s="119" t="s">
        <v>27</v>
      </c>
      <c r="C26" s="120"/>
      <c r="D26" s="120"/>
      <c r="E26" s="120"/>
      <c r="F26" s="120"/>
      <c r="G26" s="120"/>
      <c r="H26" s="120"/>
      <c r="I26" s="121"/>
      <c r="J26" s="100" t="s">
        <v>28</v>
      </c>
      <c r="K26" s="100"/>
      <c r="L26" s="100"/>
      <c r="M26" s="107" t="s">
        <v>32</v>
      </c>
      <c r="N26" s="108"/>
      <c r="O26" s="109"/>
      <c r="P26" s="107" t="s">
        <v>4</v>
      </c>
      <c r="Q26" s="108"/>
      <c r="R26" s="109"/>
    </row>
    <row r="27" spans="1:18" s="17" customFormat="1" ht="30" customHeight="1">
      <c r="A27" s="110"/>
      <c r="B27" s="122"/>
      <c r="C27" s="89"/>
      <c r="D27" s="89"/>
      <c r="E27" s="89"/>
      <c r="F27" s="89"/>
      <c r="G27" s="89"/>
      <c r="H27" s="89"/>
      <c r="I27" s="90"/>
      <c r="J27" s="20" t="s">
        <v>5</v>
      </c>
      <c r="K27" s="20" t="s">
        <v>17</v>
      </c>
      <c r="L27" s="20" t="s">
        <v>29</v>
      </c>
      <c r="M27" s="20" t="s">
        <v>5</v>
      </c>
      <c r="N27" s="20" t="s">
        <v>17</v>
      </c>
      <c r="O27" s="20" t="s">
        <v>29</v>
      </c>
      <c r="P27" s="20" t="s">
        <v>5</v>
      </c>
      <c r="Q27" s="20" t="s">
        <v>17</v>
      </c>
      <c r="R27" s="20" t="s">
        <v>29</v>
      </c>
    </row>
    <row r="28" spans="1:18" s="17" customFormat="1" ht="15">
      <c r="A28" s="21">
        <v>1</v>
      </c>
      <c r="B28" s="91">
        <v>2</v>
      </c>
      <c r="C28" s="92"/>
      <c r="D28" s="92"/>
      <c r="E28" s="92"/>
      <c r="F28" s="92"/>
      <c r="G28" s="92"/>
      <c r="H28" s="92"/>
      <c r="I28" s="87"/>
      <c r="J28" s="21">
        <v>3</v>
      </c>
      <c r="K28" s="21">
        <v>4</v>
      </c>
      <c r="L28" s="21">
        <v>5</v>
      </c>
      <c r="M28" s="21">
        <v>6</v>
      </c>
      <c r="N28" s="21">
        <v>7</v>
      </c>
      <c r="O28" s="21">
        <v>8</v>
      </c>
      <c r="P28" s="21">
        <v>9</v>
      </c>
      <c r="Q28" s="21">
        <v>10</v>
      </c>
      <c r="R28" s="21">
        <v>11</v>
      </c>
    </row>
    <row r="29" spans="1:18" s="17" customFormat="1" ht="36" customHeight="1">
      <c r="A29" s="61">
        <v>1</v>
      </c>
      <c r="B29" s="132" t="s">
        <v>54</v>
      </c>
      <c r="C29" s="133"/>
      <c r="D29" s="133"/>
      <c r="E29" s="133"/>
      <c r="F29" s="133"/>
      <c r="G29" s="133"/>
      <c r="H29" s="133"/>
      <c r="I29" s="134"/>
      <c r="J29" s="61" t="s">
        <v>55</v>
      </c>
      <c r="K29" s="61"/>
      <c r="L29" s="61" t="str">
        <f>J29</f>
        <v>2751100</v>
      </c>
      <c r="M29" s="61" t="s">
        <v>59</v>
      </c>
      <c r="N29" s="61"/>
      <c r="O29" s="61" t="str">
        <f>M29</f>
        <v>2735006</v>
      </c>
      <c r="P29" s="61">
        <f>M29-J29</f>
        <v>-16094</v>
      </c>
      <c r="Q29" s="61"/>
      <c r="R29" s="61">
        <f>O29-L29</f>
        <v>-16094</v>
      </c>
    </row>
    <row r="30" spans="1:18" s="17" customFormat="1" ht="24.75" customHeight="1">
      <c r="A30" s="61">
        <v>2</v>
      </c>
      <c r="B30" s="132" t="s">
        <v>53</v>
      </c>
      <c r="C30" s="133"/>
      <c r="D30" s="133"/>
      <c r="E30" s="133"/>
      <c r="F30" s="133"/>
      <c r="G30" s="133"/>
      <c r="H30" s="133"/>
      <c r="I30" s="134"/>
      <c r="J30" s="61" t="s">
        <v>56</v>
      </c>
      <c r="K30" s="61" t="s">
        <v>57</v>
      </c>
      <c r="L30" s="69">
        <f>J30+K30</f>
        <v>1830300</v>
      </c>
      <c r="M30" s="61" t="s">
        <v>58</v>
      </c>
      <c r="N30" s="61" t="s">
        <v>57</v>
      </c>
      <c r="O30" s="69">
        <f>M30+N30</f>
        <v>1829800</v>
      </c>
      <c r="P30" s="61">
        <f>M30-J30</f>
        <v>-500</v>
      </c>
      <c r="Q30" s="61"/>
      <c r="R30" s="61">
        <f>O30-L30</f>
        <v>-500</v>
      </c>
    </row>
    <row r="31" spans="1:18" s="17" customFormat="1" ht="18" customHeight="1">
      <c r="A31" s="61"/>
      <c r="B31" s="132"/>
      <c r="C31" s="133"/>
      <c r="D31" s="133"/>
      <c r="E31" s="133"/>
      <c r="F31" s="133"/>
      <c r="G31" s="133"/>
      <c r="H31" s="133"/>
      <c r="I31" s="134"/>
      <c r="J31" s="61"/>
      <c r="K31" s="61"/>
      <c r="L31" s="61">
        <f>J31</f>
        <v>0</v>
      </c>
      <c r="M31" s="61"/>
      <c r="N31" s="61"/>
      <c r="O31" s="61">
        <f>M31</f>
        <v>0</v>
      </c>
      <c r="P31" s="69">
        <f>M31-J31</f>
        <v>0</v>
      </c>
      <c r="Q31" s="69"/>
      <c r="R31" s="69">
        <f>O31-L31</f>
        <v>0</v>
      </c>
    </row>
    <row r="32" spans="1:18" s="17" customFormat="1" ht="15">
      <c r="A32" s="55"/>
      <c r="B32" s="136" t="s">
        <v>18</v>
      </c>
      <c r="C32" s="137"/>
      <c r="D32" s="137"/>
      <c r="E32" s="137"/>
      <c r="F32" s="137"/>
      <c r="G32" s="137"/>
      <c r="H32" s="137"/>
      <c r="I32" s="138"/>
      <c r="J32" s="62">
        <f>J29+J30+J31</f>
        <v>4566400</v>
      </c>
      <c r="K32" s="62">
        <f aca="true" t="shared" si="0" ref="K32:R32">K29+K30+K31</f>
        <v>15000</v>
      </c>
      <c r="L32" s="62">
        <f t="shared" si="0"/>
        <v>4581400</v>
      </c>
      <c r="M32" s="62">
        <f t="shared" si="0"/>
        <v>4549806</v>
      </c>
      <c r="N32" s="62">
        <f t="shared" si="0"/>
        <v>15000</v>
      </c>
      <c r="O32" s="62">
        <f t="shared" si="0"/>
        <v>4564806</v>
      </c>
      <c r="P32" s="62">
        <f t="shared" si="0"/>
        <v>-16594</v>
      </c>
      <c r="Q32" s="62">
        <f t="shared" si="0"/>
        <v>0</v>
      </c>
      <c r="R32" s="62">
        <f t="shared" si="0"/>
        <v>-16594</v>
      </c>
    </row>
    <row r="33" spans="1:18" s="17" customFormat="1" ht="33" customHeight="1">
      <c r="A33" s="116" t="s">
        <v>86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8"/>
    </row>
    <row r="34" spans="1:18" s="17" customFormat="1" ht="15">
      <c r="A34" s="19"/>
      <c r="B34" s="43"/>
      <c r="C34" s="43"/>
      <c r="D34" s="43"/>
      <c r="E34" s="43"/>
      <c r="F34" s="43"/>
      <c r="G34" s="43"/>
      <c r="H34" s="43"/>
      <c r="I34" s="43"/>
      <c r="J34" s="46"/>
      <c r="K34" s="46"/>
      <c r="L34" s="46"/>
      <c r="M34" s="46"/>
      <c r="N34" s="46"/>
      <c r="O34" s="46"/>
      <c r="P34" s="46"/>
      <c r="Q34" s="46"/>
      <c r="R34" s="46"/>
    </row>
    <row r="35" s="17" customFormat="1" ht="15">
      <c r="A35" s="22" t="s">
        <v>30</v>
      </c>
    </row>
    <row r="36" spans="16:18" s="53" customFormat="1" ht="12.75">
      <c r="P36" s="54"/>
      <c r="R36" s="54" t="s">
        <v>31</v>
      </c>
    </row>
    <row r="37" spans="1:18" s="17" customFormat="1" ht="31.5" customHeight="1">
      <c r="A37" s="110" t="s">
        <v>16</v>
      </c>
      <c r="B37" s="88" t="s">
        <v>33</v>
      </c>
      <c r="C37" s="123"/>
      <c r="D37" s="123"/>
      <c r="E37" s="123"/>
      <c r="F37" s="123"/>
      <c r="G37" s="123"/>
      <c r="H37" s="123"/>
      <c r="I37" s="124"/>
      <c r="J37" s="100" t="s">
        <v>28</v>
      </c>
      <c r="K37" s="100"/>
      <c r="L37" s="100"/>
      <c r="M37" s="107" t="s">
        <v>32</v>
      </c>
      <c r="N37" s="108"/>
      <c r="O37" s="109"/>
      <c r="P37" s="107" t="s">
        <v>4</v>
      </c>
      <c r="Q37" s="108"/>
      <c r="R37" s="109"/>
    </row>
    <row r="38" spans="1:18" s="17" customFormat="1" ht="30" customHeight="1">
      <c r="A38" s="110"/>
      <c r="B38" s="125"/>
      <c r="C38" s="126"/>
      <c r="D38" s="126"/>
      <c r="E38" s="126"/>
      <c r="F38" s="126"/>
      <c r="G38" s="126"/>
      <c r="H38" s="126"/>
      <c r="I38" s="127"/>
      <c r="J38" s="20" t="s">
        <v>5</v>
      </c>
      <c r="K38" s="20" t="s">
        <v>17</v>
      </c>
      <c r="L38" s="20" t="s">
        <v>29</v>
      </c>
      <c r="M38" s="20" t="s">
        <v>5</v>
      </c>
      <c r="N38" s="20" t="s">
        <v>17</v>
      </c>
      <c r="O38" s="20" t="s">
        <v>29</v>
      </c>
      <c r="P38" s="20" t="s">
        <v>5</v>
      </c>
      <c r="Q38" s="20" t="s">
        <v>17</v>
      </c>
      <c r="R38" s="20" t="s">
        <v>29</v>
      </c>
    </row>
    <row r="39" spans="1:18" s="17" customFormat="1" ht="15">
      <c r="A39" s="21">
        <v>1</v>
      </c>
      <c r="B39" s="91">
        <v>2</v>
      </c>
      <c r="C39" s="92"/>
      <c r="D39" s="92"/>
      <c r="E39" s="92"/>
      <c r="F39" s="92"/>
      <c r="G39" s="92"/>
      <c r="H39" s="92"/>
      <c r="I39" s="87"/>
      <c r="J39" s="21">
        <v>3</v>
      </c>
      <c r="K39" s="21">
        <v>4</v>
      </c>
      <c r="L39" s="21">
        <v>5</v>
      </c>
      <c r="M39" s="21">
        <v>6</v>
      </c>
      <c r="N39" s="21">
        <v>7</v>
      </c>
      <c r="O39" s="21">
        <v>8</v>
      </c>
      <c r="P39" s="21">
        <v>9</v>
      </c>
      <c r="Q39" s="21">
        <v>10</v>
      </c>
      <c r="R39" s="21">
        <v>11</v>
      </c>
    </row>
    <row r="40" spans="1:18" s="17" customFormat="1" ht="15" customHeight="1">
      <c r="A40" s="21"/>
      <c r="B40" s="111"/>
      <c r="C40" s="111"/>
      <c r="D40" s="111"/>
      <c r="E40" s="111"/>
      <c r="F40" s="111"/>
      <c r="G40" s="111"/>
      <c r="H40" s="111"/>
      <c r="I40" s="111"/>
      <c r="J40" s="21"/>
      <c r="K40" s="21"/>
      <c r="L40" s="21">
        <f>J40</f>
        <v>0</v>
      </c>
      <c r="M40" s="21"/>
      <c r="N40" s="21"/>
      <c r="O40" s="21">
        <f>M40</f>
        <v>0</v>
      </c>
      <c r="P40" s="21">
        <f>M40-J40</f>
        <v>0</v>
      </c>
      <c r="Q40" s="21"/>
      <c r="R40" s="21">
        <f>O40-L40</f>
        <v>0</v>
      </c>
    </row>
    <row r="41" spans="1:18" s="17" customFormat="1" ht="15" customHeight="1">
      <c r="A41" s="55"/>
      <c r="B41" s="111"/>
      <c r="C41" s="111"/>
      <c r="D41" s="111"/>
      <c r="E41" s="111"/>
      <c r="F41" s="111"/>
      <c r="G41" s="111"/>
      <c r="H41" s="111"/>
      <c r="I41" s="111"/>
      <c r="J41" s="63"/>
      <c r="K41" s="63"/>
      <c r="L41" s="63"/>
      <c r="M41" s="63"/>
      <c r="N41" s="63"/>
      <c r="O41" s="63"/>
      <c r="P41" s="63"/>
      <c r="Q41" s="63"/>
      <c r="R41" s="63"/>
    </row>
    <row r="42" spans="1:18" s="17" customFormat="1" ht="15" customHeight="1">
      <c r="A42" s="19"/>
      <c r="B42" s="43"/>
      <c r="C42" s="43"/>
      <c r="D42" s="43"/>
      <c r="E42" s="43"/>
      <c r="F42" s="43"/>
      <c r="G42" s="43"/>
      <c r="H42" s="43"/>
      <c r="I42" s="43"/>
      <c r="J42" s="46"/>
      <c r="K42" s="46"/>
      <c r="L42" s="46"/>
      <c r="M42" s="46"/>
      <c r="N42" s="46"/>
      <c r="O42" s="46"/>
      <c r="P42" s="46"/>
      <c r="Q42" s="46"/>
      <c r="R42" s="46"/>
    </row>
    <row r="43" s="17" customFormat="1" ht="15">
      <c r="A43" s="17" t="s">
        <v>34</v>
      </c>
    </row>
    <row r="44" spans="1:18" s="17" customFormat="1" ht="63" customHeight="1">
      <c r="A44" s="110" t="s">
        <v>16</v>
      </c>
      <c r="B44" s="100" t="s">
        <v>6</v>
      </c>
      <c r="C44" s="100"/>
      <c r="D44" s="100"/>
      <c r="E44" s="100"/>
      <c r="F44" s="100"/>
      <c r="G44" s="100"/>
      <c r="H44" s="100" t="s">
        <v>7</v>
      </c>
      <c r="I44" s="100" t="s">
        <v>8</v>
      </c>
      <c r="J44" s="100" t="s">
        <v>28</v>
      </c>
      <c r="K44" s="100"/>
      <c r="L44" s="100"/>
      <c r="M44" s="100" t="s">
        <v>35</v>
      </c>
      <c r="N44" s="100"/>
      <c r="O44" s="100"/>
      <c r="P44" s="100" t="s">
        <v>4</v>
      </c>
      <c r="Q44" s="100"/>
      <c r="R44" s="100"/>
    </row>
    <row r="45" spans="1:18" s="17" customFormat="1" ht="46.5">
      <c r="A45" s="110"/>
      <c r="B45" s="100"/>
      <c r="C45" s="100"/>
      <c r="D45" s="100"/>
      <c r="E45" s="100"/>
      <c r="F45" s="100"/>
      <c r="G45" s="100"/>
      <c r="H45" s="128"/>
      <c r="I45" s="100"/>
      <c r="J45" s="20" t="s">
        <v>5</v>
      </c>
      <c r="K45" s="20" t="s">
        <v>17</v>
      </c>
      <c r="L45" s="20" t="s">
        <v>29</v>
      </c>
      <c r="M45" s="20" t="s">
        <v>5</v>
      </c>
      <c r="N45" s="20" t="s">
        <v>17</v>
      </c>
      <c r="O45" s="20" t="s">
        <v>29</v>
      </c>
      <c r="P45" s="20" t="s">
        <v>5</v>
      </c>
      <c r="Q45" s="20" t="s">
        <v>17</v>
      </c>
      <c r="R45" s="20" t="s">
        <v>29</v>
      </c>
    </row>
    <row r="46" spans="1:18" s="17" customFormat="1" ht="15.75" customHeight="1">
      <c r="A46" s="21">
        <v>1</v>
      </c>
      <c r="B46" s="101">
        <v>2</v>
      </c>
      <c r="C46" s="101"/>
      <c r="D46" s="101"/>
      <c r="E46" s="101"/>
      <c r="F46" s="101"/>
      <c r="G46" s="101"/>
      <c r="H46" s="21">
        <v>3</v>
      </c>
      <c r="I46" s="21">
        <v>4</v>
      </c>
      <c r="J46" s="21">
        <v>5</v>
      </c>
      <c r="K46" s="21">
        <v>6</v>
      </c>
      <c r="L46" s="21">
        <v>7</v>
      </c>
      <c r="M46" s="21">
        <v>8</v>
      </c>
      <c r="N46" s="21">
        <v>9</v>
      </c>
      <c r="O46" s="21">
        <v>10</v>
      </c>
      <c r="P46" s="21">
        <v>11</v>
      </c>
      <c r="Q46" s="21">
        <v>12</v>
      </c>
      <c r="R46" s="21">
        <v>13</v>
      </c>
    </row>
    <row r="47" spans="1:18" s="17" customFormat="1" ht="15">
      <c r="A47" s="21">
        <v>1</v>
      </c>
      <c r="B47" s="96" t="s">
        <v>9</v>
      </c>
      <c r="C47" s="96"/>
      <c r="D47" s="96"/>
      <c r="E47" s="96"/>
      <c r="F47" s="96"/>
      <c r="G47" s="96"/>
      <c r="H47" s="20"/>
      <c r="I47" s="25"/>
      <c r="J47" s="42"/>
      <c r="K47" s="24"/>
      <c r="L47" s="50"/>
      <c r="M47" s="50"/>
      <c r="N47" s="50"/>
      <c r="O47" s="50"/>
      <c r="P47" s="23"/>
      <c r="Q47" s="23"/>
      <c r="R47" s="23"/>
    </row>
    <row r="48" spans="1:18" s="17" customFormat="1" ht="64.5" customHeight="1">
      <c r="A48" s="21"/>
      <c r="B48" s="105" t="s">
        <v>60</v>
      </c>
      <c r="C48" s="106"/>
      <c r="D48" s="106"/>
      <c r="E48" s="106"/>
      <c r="F48" s="106"/>
      <c r="G48" s="106"/>
      <c r="H48" s="64" t="s">
        <v>44</v>
      </c>
      <c r="I48" s="66" t="s">
        <v>65</v>
      </c>
      <c r="J48" s="61" t="s">
        <v>67</v>
      </c>
      <c r="K48" s="61"/>
      <c r="L48" s="65" t="str">
        <f>J48</f>
        <v>1</v>
      </c>
      <c r="M48" s="65" t="s">
        <v>67</v>
      </c>
      <c r="N48" s="65"/>
      <c r="O48" s="65" t="str">
        <f>M48</f>
        <v>1</v>
      </c>
      <c r="P48" s="61">
        <f>M48-J48</f>
        <v>0</v>
      </c>
      <c r="Q48" s="61"/>
      <c r="R48" s="61">
        <f>P48</f>
        <v>0</v>
      </c>
    </row>
    <row r="49" spans="1:18" s="17" customFormat="1" ht="47.25" customHeight="1">
      <c r="A49" s="21"/>
      <c r="B49" s="93" t="s">
        <v>61</v>
      </c>
      <c r="C49" s="94"/>
      <c r="D49" s="94"/>
      <c r="E49" s="94"/>
      <c r="F49" s="94"/>
      <c r="G49" s="95"/>
      <c r="H49" s="64" t="s">
        <v>44</v>
      </c>
      <c r="I49" s="66" t="s">
        <v>66</v>
      </c>
      <c r="J49" s="61" t="s">
        <v>68</v>
      </c>
      <c r="K49" s="61"/>
      <c r="L49" s="65" t="str">
        <f>J49</f>
        <v>22</v>
      </c>
      <c r="M49" s="65" t="s">
        <v>94</v>
      </c>
      <c r="N49" s="65"/>
      <c r="O49" s="65" t="str">
        <f>M49</f>
        <v>21</v>
      </c>
      <c r="P49" s="61">
        <f>M49-J49</f>
        <v>-1</v>
      </c>
      <c r="Q49" s="61"/>
      <c r="R49" s="61">
        <f>P49</f>
        <v>-1</v>
      </c>
    </row>
    <row r="50" spans="1:18" s="17" customFormat="1" ht="47.25" customHeight="1">
      <c r="A50" s="21"/>
      <c r="B50" s="93" t="s">
        <v>62</v>
      </c>
      <c r="C50" s="94"/>
      <c r="D50" s="94"/>
      <c r="E50" s="94"/>
      <c r="F50" s="94"/>
      <c r="G50" s="95"/>
      <c r="H50" s="64" t="s">
        <v>44</v>
      </c>
      <c r="I50" s="66" t="s">
        <v>65</v>
      </c>
      <c r="J50" s="61" t="s">
        <v>67</v>
      </c>
      <c r="K50" s="61"/>
      <c r="L50" s="65" t="str">
        <f>J50</f>
        <v>1</v>
      </c>
      <c r="M50" s="65" t="s">
        <v>67</v>
      </c>
      <c r="N50" s="65"/>
      <c r="O50" s="65" t="str">
        <f>M50</f>
        <v>1</v>
      </c>
      <c r="P50" s="61">
        <f>M50-J50</f>
        <v>0</v>
      </c>
      <c r="Q50" s="61"/>
      <c r="R50" s="61">
        <f>P50</f>
        <v>0</v>
      </c>
    </row>
    <row r="51" spans="1:18" s="17" customFormat="1" ht="31.5" customHeight="1">
      <c r="A51" s="21"/>
      <c r="B51" s="93" t="s">
        <v>63</v>
      </c>
      <c r="C51" s="94"/>
      <c r="D51" s="94"/>
      <c r="E51" s="94"/>
      <c r="F51" s="94"/>
      <c r="G51" s="95"/>
      <c r="H51" s="64" t="s">
        <v>44</v>
      </c>
      <c r="I51" s="66" t="s">
        <v>66</v>
      </c>
      <c r="J51" s="61" t="s">
        <v>69</v>
      </c>
      <c r="K51" s="61"/>
      <c r="L51" s="65" t="str">
        <f>J51</f>
        <v>16,5</v>
      </c>
      <c r="M51" s="65" t="s">
        <v>69</v>
      </c>
      <c r="N51" s="65"/>
      <c r="O51" s="65" t="str">
        <f>M51</f>
        <v>16,5</v>
      </c>
      <c r="P51" s="61">
        <f>M51-J51</f>
        <v>0</v>
      </c>
      <c r="Q51" s="61"/>
      <c r="R51" s="61">
        <f>P51</f>
        <v>0</v>
      </c>
    </row>
    <row r="52" spans="1:18" s="17" customFormat="1" ht="28.5" customHeight="1">
      <c r="A52" s="21"/>
      <c r="B52" s="93" t="s">
        <v>64</v>
      </c>
      <c r="C52" s="94"/>
      <c r="D52" s="94"/>
      <c r="E52" s="94"/>
      <c r="F52" s="94"/>
      <c r="G52" s="95"/>
      <c r="H52" s="64" t="s">
        <v>44</v>
      </c>
      <c r="I52" s="66" t="s">
        <v>66</v>
      </c>
      <c r="J52" s="61" t="s">
        <v>70</v>
      </c>
      <c r="K52" s="61"/>
      <c r="L52" s="65" t="str">
        <f>J52</f>
        <v>10</v>
      </c>
      <c r="M52" s="65" t="s">
        <v>70</v>
      </c>
      <c r="N52" s="65"/>
      <c r="O52" s="65" t="str">
        <f>M52</f>
        <v>10</v>
      </c>
      <c r="P52" s="61">
        <f>M52-J52</f>
        <v>0</v>
      </c>
      <c r="Q52" s="61"/>
      <c r="R52" s="61">
        <f>P52</f>
        <v>0</v>
      </c>
    </row>
    <row r="53" spans="1:18" s="17" customFormat="1" ht="15">
      <c r="A53" s="97" t="s">
        <v>95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</row>
    <row r="54" spans="1:18" s="17" customFormat="1" ht="15">
      <c r="A54" s="21">
        <v>2</v>
      </c>
      <c r="B54" s="96" t="s">
        <v>10</v>
      </c>
      <c r="C54" s="96"/>
      <c r="D54" s="96"/>
      <c r="E54" s="96"/>
      <c r="F54" s="96"/>
      <c r="G54" s="96"/>
      <c r="H54" s="20"/>
      <c r="I54" s="25"/>
      <c r="J54" s="42"/>
      <c r="K54" s="24"/>
      <c r="L54" s="50"/>
      <c r="M54" s="50"/>
      <c r="N54" s="50"/>
      <c r="O54" s="50"/>
      <c r="P54" s="51"/>
      <c r="Q54" s="52"/>
      <c r="R54" s="52"/>
    </row>
    <row r="55" spans="1:18" s="17" customFormat="1" ht="64.5" customHeight="1">
      <c r="A55" s="21"/>
      <c r="B55" s="105" t="s">
        <v>71</v>
      </c>
      <c r="C55" s="106"/>
      <c r="D55" s="106"/>
      <c r="E55" s="106"/>
      <c r="F55" s="106"/>
      <c r="G55" s="106"/>
      <c r="H55" s="64" t="s">
        <v>46</v>
      </c>
      <c r="I55" s="66" t="s">
        <v>45</v>
      </c>
      <c r="J55" s="67" t="s">
        <v>75</v>
      </c>
      <c r="K55" s="68"/>
      <c r="L55" s="65" t="str">
        <f>J55</f>
        <v>425</v>
      </c>
      <c r="M55" s="72">
        <v>425</v>
      </c>
      <c r="N55" s="65"/>
      <c r="O55" s="65">
        <f>M55</f>
        <v>425</v>
      </c>
      <c r="P55" s="67">
        <f>M55-J55</f>
        <v>0</v>
      </c>
      <c r="Q55" s="61"/>
      <c r="R55" s="61">
        <f>P55</f>
        <v>0</v>
      </c>
    </row>
    <row r="56" spans="1:18" s="17" customFormat="1" ht="33.75" customHeight="1">
      <c r="A56" s="21"/>
      <c r="B56" s="93" t="s">
        <v>72</v>
      </c>
      <c r="C56" s="94"/>
      <c r="D56" s="94"/>
      <c r="E56" s="94"/>
      <c r="F56" s="94"/>
      <c r="G56" s="95"/>
      <c r="H56" s="64" t="s">
        <v>46</v>
      </c>
      <c r="I56" s="66" t="s">
        <v>74</v>
      </c>
      <c r="J56" s="67" t="s">
        <v>76</v>
      </c>
      <c r="K56" s="68"/>
      <c r="L56" s="65" t="str">
        <f>J56</f>
        <v>230</v>
      </c>
      <c r="M56" s="72">
        <v>215</v>
      </c>
      <c r="N56" s="65"/>
      <c r="O56" s="65">
        <f>M56</f>
        <v>215</v>
      </c>
      <c r="P56" s="67">
        <f>M56-J56</f>
        <v>-15</v>
      </c>
      <c r="Q56" s="61"/>
      <c r="R56" s="61">
        <f>P56</f>
        <v>-15</v>
      </c>
    </row>
    <row r="57" spans="1:18" s="17" customFormat="1" ht="42.75" customHeight="1">
      <c r="A57" s="21"/>
      <c r="B57" s="93" t="s">
        <v>73</v>
      </c>
      <c r="C57" s="94"/>
      <c r="D57" s="94"/>
      <c r="E57" s="94"/>
      <c r="F57" s="94"/>
      <c r="G57" s="95"/>
      <c r="H57" s="64" t="s">
        <v>46</v>
      </c>
      <c r="I57" s="66" t="s">
        <v>45</v>
      </c>
      <c r="J57" s="67" t="s">
        <v>76</v>
      </c>
      <c r="K57" s="68"/>
      <c r="L57" s="65" t="str">
        <f>J57</f>
        <v>230</v>
      </c>
      <c r="M57" s="72">
        <v>215</v>
      </c>
      <c r="N57" s="65"/>
      <c r="O57" s="65">
        <f>M57</f>
        <v>215</v>
      </c>
      <c r="P57" s="67">
        <f>M57-J57</f>
        <v>-15</v>
      </c>
      <c r="Q57" s="61"/>
      <c r="R57" s="61">
        <f>P57</f>
        <v>-15</v>
      </c>
    </row>
    <row r="58" spans="1:18" s="17" customFormat="1" ht="15">
      <c r="A58" s="97" t="s">
        <v>90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</row>
    <row r="59" spans="1:18" s="17" customFormat="1" ht="15">
      <c r="A59" s="21">
        <v>3</v>
      </c>
      <c r="B59" s="96" t="s">
        <v>11</v>
      </c>
      <c r="C59" s="96"/>
      <c r="D59" s="96"/>
      <c r="E59" s="96"/>
      <c r="F59" s="96"/>
      <c r="G59" s="96"/>
      <c r="H59" s="20"/>
      <c r="I59" s="25"/>
      <c r="J59" s="42"/>
      <c r="K59" s="24"/>
      <c r="L59" s="50"/>
      <c r="M59" s="50"/>
      <c r="N59" s="50"/>
      <c r="O59" s="50"/>
      <c r="P59" s="51"/>
      <c r="Q59" s="52"/>
      <c r="R59" s="52"/>
    </row>
    <row r="60" spans="1:18" s="17" customFormat="1" ht="78" customHeight="1">
      <c r="A60" s="21"/>
      <c r="B60" s="105" t="s">
        <v>77</v>
      </c>
      <c r="C60" s="106"/>
      <c r="D60" s="106"/>
      <c r="E60" s="106"/>
      <c r="F60" s="106"/>
      <c r="G60" s="106"/>
      <c r="H60" s="64" t="s">
        <v>47</v>
      </c>
      <c r="I60" s="66" t="s">
        <v>80</v>
      </c>
      <c r="J60" s="69">
        <v>7719</v>
      </c>
      <c r="K60" s="70"/>
      <c r="L60" s="72">
        <f>J60</f>
        <v>7719</v>
      </c>
      <c r="M60" s="72">
        <v>7719</v>
      </c>
      <c r="N60" s="72"/>
      <c r="O60" s="72">
        <f>M60</f>
        <v>7719</v>
      </c>
      <c r="P60" s="71">
        <f>M60-J60</f>
        <v>0</v>
      </c>
      <c r="Q60" s="69"/>
      <c r="R60" s="69">
        <f>P60</f>
        <v>0</v>
      </c>
    </row>
    <row r="61" spans="1:18" s="17" customFormat="1" ht="45" customHeight="1">
      <c r="A61" s="21"/>
      <c r="B61" s="93" t="s">
        <v>78</v>
      </c>
      <c r="C61" s="94"/>
      <c r="D61" s="94"/>
      <c r="E61" s="94"/>
      <c r="F61" s="94"/>
      <c r="G61" s="95"/>
      <c r="H61" s="64" t="s">
        <v>47</v>
      </c>
      <c r="I61" s="66" t="s">
        <v>81</v>
      </c>
      <c r="J61" s="69">
        <v>1815300</v>
      </c>
      <c r="K61" s="70">
        <v>15000</v>
      </c>
      <c r="L61" s="72">
        <f>J61+K61</f>
        <v>1830300</v>
      </c>
      <c r="M61" s="72" t="str">
        <f>M30</f>
        <v>1814800</v>
      </c>
      <c r="N61" s="72" t="str">
        <f>N30</f>
        <v>15000</v>
      </c>
      <c r="O61" s="72" t="str">
        <f>M61</f>
        <v>1814800</v>
      </c>
      <c r="P61" s="71">
        <f>M61-J61</f>
        <v>-500</v>
      </c>
      <c r="Q61" s="69"/>
      <c r="R61" s="69">
        <f>P61</f>
        <v>-500</v>
      </c>
    </row>
    <row r="62" spans="1:18" s="17" customFormat="1" ht="75.75" customHeight="1">
      <c r="A62" s="21"/>
      <c r="B62" s="93" t="s">
        <v>79</v>
      </c>
      <c r="C62" s="94"/>
      <c r="D62" s="94"/>
      <c r="E62" s="94"/>
      <c r="F62" s="94"/>
      <c r="G62" s="95"/>
      <c r="H62" s="64" t="s">
        <v>47</v>
      </c>
      <c r="I62" s="66" t="s">
        <v>80</v>
      </c>
      <c r="J62" s="69">
        <v>7217</v>
      </c>
      <c r="K62" s="70"/>
      <c r="L62" s="72">
        <f>J62</f>
        <v>7217</v>
      </c>
      <c r="M62" s="72">
        <f>1428879/12/16.5</f>
        <v>7217</v>
      </c>
      <c r="N62" s="72"/>
      <c r="O62" s="72">
        <f>M62</f>
        <v>7217</v>
      </c>
      <c r="P62" s="71">
        <f>M62-J62</f>
        <v>0</v>
      </c>
      <c r="Q62" s="69"/>
      <c r="R62" s="69">
        <f>P62</f>
        <v>0</v>
      </c>
    </row>
    <row r="63" spans="1:18" s="17" customFormat="1" ht="15">
      <c r="A63" s="97" t="s">
        <v>87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</row>
    <row r="64" spans="1:18" s="17" customFormat="1" ht="15">
      <c r="A64" s="21">
        <v>4</v>
      </c>
      <c r="B64" s="96" t="s">
        <v>41</v>
      </c>
      <c r="C64" s="96"/>
      <c r="D64" s="96"/>
      <c r="E64" s="96"/>
      <c r="F64" s="96"/>
      <c r="G64" s="96"/>
      <c r="H64" s="20"/>
      <c r="I64" s="25"/>
      <c r="J64" s="42"/>
      <c r="K64" s="24"/>
      <c r="L64" s="50"/>
      <c r="M64" s="50"/>
      <c r="N64" s="50"/>
      <c r="O64" s="50"/>
      <c r="P64" s="51"/>
      <c r="Q64" s="52"/>
      <c r="R64" s="52"/>
    </row>
    <row r="65" spans="1:18" s="17" customFormat="1" ht="48" customHeight="1">
      <c r="A65" s="21"/>
      <c r="B65" s="93" t="s">
        <v>82</v>
      </c>
      <c r="C65" s="94"/>
      <c r="D65" s="94"/>
      <c r="E65" s="94"/>
      <c r="F65" s="94"/>
      <c r="G65" s="95"/>
      <c r="H65" s="64" t="s">
        <v>48</v>
      </c>
      <c r="I65" s="66" t="s">
        <v>45</v>
      </c>
      <c r="J65" s="77">
        <v>-10.5</v>
      </c>
      <c r="K65" s="78"/>
      <c r="L65" s="79">
        <f>J65</f>
        <v>-10.5</v>
      </c>
      <c r="M65" s="78">
        <f>(425-425)/425*100</f>
        <v>0</v>
      </c>
      <c r="N65" s="79"/>
      <c r="O65" s="74">
        <f>M65</f>
        <v>0</v>
      </c>
      <c r="P65" s="75">
        <f>M65-J65</f>
        <v>10.5</v>
      </c>
      <c r="Q65" s="73"/>
      <c r="R65" s="73">
        <f>P65</f>
        <v>10.5</v>
      </c>
    </row>
    <row r="66" spans="1:18" s="17" customFormat="1" ht="52.5" customHeight="1">
      <c r="A66" s="21"/>
      <c r="B66" s="93" t="s">
        <v>83</v>
      </c>
      <c r="C66" s="94"/>
      <c r="D66" s="94"/>
      <c r="E66" s="94"/>
      <c r="F66" s="94"/>
      <c r="G66" s="95"/>
      <c r="H66" s="64" t="s">
        <v>46</v>
      </c>
      <c r="I66" s="66" t="s">
        <v>45</v>
      </c>
      <c r="J66" s="85">
        <v>1</v>
      </c>
      <c r="K66" s="81"/>
      <c r="L66" s="82">
        <f>J66</f>
        <v>1</v>
      </c>
      <c r="M66" s="81">
        <v>3</v>
      </c>
      <c r="N66" s="82"/>
      <c r="O66" s="76">
        <f>M66</f>
        <v>3</v>
      </c>
      <c r="P66" s="71">
        <f>M66-J66</f>
        <v>2</v>
      </c>
      <c r="Q66" s="69"/>
      <c r="R66" s="69">
        <f>P66</f>
        <v>2</v>
      </c>
    </row>
    <row r="67" spans="1:18" s="17" customFormat="1" ht="49.5" customHeight="1">
      <c r="A67" s="21"/>
      <c r="B67" s="93" t="s">
        <v>84</v>
      </c>
      <c r="C67" s="94"/>
      <c r="D67" s="94"/>
      <c r="E67" s="94"/>
      <c r="F67" s="94"/>
      <c r="G67" s="95"/>
      <c r="H67" s="64" t="s">
        <v>46</v>
      </c>
      <c r="I67" s="66" t="s">
        <v>45</v>
      </c>
      <c r="J67" s="80">
        <v>150</v>
      </c>
      <c r="K67" s="81"/>
      <c r="L67" s="82">
        <f>J67</f>
        <v>150</v>
      </c>
      <c r="M67" s="81">
        <v>150</v>
      </c>
      <c r="N67" s="82"/>
      <c r="O67" s="76">
        <f>M67</f>
        <v>150</v>
      </c>
      <c r="P67" s="71">
        <f>M67-J67</f>
        <v>0</v>
      </c>
      <c r="Q67" s="69"/>
      <c r="R67" s="69">
        <f>P67</f>
        <v>0</v>
      </c>
    </row>
    <row r="68" spans="1:18" s="17" customFormat="1" ht="36.75" customHeight="1">
      <c r="A68" s="21"/>
      <c r="B68" s="93" t="s">
        <v>85</v>
      </c>
      <c r="C68" s="94"/>
      <c r="D68" s="94"/>
      <c r="E68" s="94"/>
      <c r="F68" s="94"/>
      <c r="G68" s="95"/>
      <c r="H68" s="64" t="s">
        <v>48</v>
      </c>
      <c r="I68" s="66" t="s">
        <v>45</v>
      </c>
      <c r="J68" s="83">
        <v>11.1</v>
      </c>
      <c r="K68" s="78"/>
      <c r="L68" s="79">
        <f>J68</f>
        <v>11.1</v>
      </c>
      <c r="M68" s="78">
        <f>(231-216)/216*100</f>
        <v>6.9</v>
      </c>
      <c r="N68" s="79"/>
      <c r="O68" s="74">
        <f>M68</f>
        <v>6.9</v>
      </c>
      <c r="P68" s="75">
        <f>M68-J68</f>
        <v>-4.2</v>
      </c>
      <c r="Q68" s="73"/>
      <c r="R68" s="73">
        <f>P68</f>
        <v>-4.2</v>
      </c>
    </row>
    <row r="69" spans="1:18" s="17" customFormat="1" ht="15">
      <c r="A69" s="97" t="s">
        <v>89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/>
    </row>
    <row r="70" spans="1:18" s="17" customFormat="1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</row>
    <row r="71" spans="1:18" ht="15">
      <c r="A71" s="17" t="s">
        <v>37</v>
      </c>
      <c r="B71" s="44"/>
      <c r="C71" s="44"/>
      <c r="D71" s="44"/>
      <c r="E71" s="44"/>
      <c r="F71" s="44"/>
      <c r="G71" s="44"/>
      <c r="H71" s="45"/>
      <c r="I71" s="44"/>
      <c r="J71" s="44"/>
      <c r="K71" s="44"/>
      <c r="L71" s="45"/>
      <c r="M71" s="45"/>
      <c r="N71" s="45"/>
      <c r="O71" s="45"/>
      <c r="P71" s="44"/>
      <c r="Q71" s="44"/>
      <c r="R71" s="44"/>
    </row>
    <row r="72" spans="1:18" ht="38.25" customHeight="1">
      <c r="A72" s="142" t="s">
        <v>88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</row>
    <row r="73" spans="1:18" ht="15">
      <c r="A73" s="17"/>
      <c r="B73" s="44"/>
      <c r="C73" s="44"/>
      <c r="D73" s="44"/>
      <c r="E73" s="44"/>
      <c r="F73" s="44"/>
      <c r="G73" s="44"/>
      <c r="H73" s="45"/>
      <c r="I73" s="44"/>
      <c r="J73" s="44"/>
      <c r="K73" s="44"/>
      <c r="L73" s="45"/>
      <c r="M73" s="45"/>
      <c r="N73" s="45"/>
      <c r="O73" s="45"/>
      <c r="P73" s="44"/>
      <c r="Q73" s="44"/>
      <c r="R73" s="44"/>
    </row>
    <row r="74" spans="1:18" ht="15">
      <c r="A74" s="84"/>
      <c r="B74" s="49"/>
      <c r="C74" s="49"/>
      <c r="D74" s="49"/>
      <c r="E74" s="44"/>
      <c r="F74" s="44"/>
      <c r="G74" s="44"/>
      <c r="H74" s="45"/>
      <c r="I74" s="44"/>
      <c r="J74" s="44"/>
      <c r="K74" s="44"/>
      <c r="L74" s="45"/>
      <c r="M74" s="45"/>
      <c r="N74" s="45"/>
      <c r="O74" s="45"/>
      <c r="P74" s="44"/>
      <c r="Q74" s="44"/>
      <c r="R74" s="44"/>
    </row>
    <row r="75" spans="1:18" ht="15" customHeight="1">
      <c r="A75" s="27" t="s">
        <v>38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1:18" s="17" customFormat="1" ht="15">
      <c r="A76" s="26"/>
      <c r="B76" s="26"/>
      <c r="C76" s="26"/>
      <c r="D76" s="26"/>
      <c r="E76" s="26"/>
      <c r="F76" s="28"/>
      <c r="G76" s="28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6:13" s="17" customFormat="1" ht="15">
      <c r="F77" s="28"/>
      <c r="G77" s="28"/>
      <c r="H77" s="22"/>
      <c r="I77" s="22"/>
      <c r="J77" s="22"/>
      <c r="K77" s="22"/>
      <c r="L77" s="22"/>
      <c r="M77" s="22"/>
    </row>
    <row r="78" spans="6:13" s="17" customFormat="1" ht="15">
      <c r="F78" s="28"/>
      <c r="G78" s="28"/>
      <c r="H78" s="22"/>
      <c r="I78" s="22"/>
      <c r="J78" s="22"/>
      <c r="K78" s="22"/>
      <c r="L78" s="22"/>
      <c r="M78" s="22"/>
    </row>
    <row r="79" spans="1:18" s="34" customFormat="1" ht="16.5">
      <c r="A79" s="33" t="s">
        <v>91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N79" s="39"/>
      <c r="P79" s="144" t="s">
        <v>42</v>
      </c>
      <c r="Q79" s="144"/>
      <c r="R79" s="58"/>
    </row>
    <row r="80" spans="14:18" s="47" customFormat="1" ht="9.75">
      <c r="N80" s="48" t="s">
        <v>12</v>
      </c>
      <c r="P80" s="145" t="s">
        <v>36</v>
      </c>
      <c r="Q80" s="145"/>
      <c r="R80" s="59"/>
    </row>
    <row r="81" spans="16:18" ht="15">
      <c r="P81" s="56"/>
      <c r="Q81" s="57"/>
      <c r="R81" s="57"/>
    </row>
    <row r="82" spans="16:18" ht="15">
      <c r="P82" s="56"/>
      <c r="Q82" s="57"/>
      <c r="R82" s="57"/>
    </row>
    <row r="83" spans="1:18" s="34" customFormat="1" ht="31.5" customHeight="1">
      <c r="A83" s="102" t="s">
        <v>92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N83" s="39"/>
      <c r="P83" s="144" t="s">
        <v>43</v>
      </c>
      <c r="Q83" s="144"/>
      <c r="R83" s="58"/>
    </row>
    <row r="84" spans="6:18" s="35" customFormat="1" ht="12">
      <c r="F84" s="37"/>
      <c r="G84" s="37"/>
      <c r="N84" s="36" t="s">
        <v>12</v>
      </c>
      <c r="P84" s="143" t="s">
        <v>36</v>
      </c>
      <c r="Q84" s="143"/>
      <c r="R84" s="60"/>
    </row>
    <row r="85" ht="15">
      <c r="R85" s="45"/>
    </row>
  </sheetData>
  <mergeCells count="71">
    <mergeCell ref="B14:R14"/>
    <mergeCell ref="A72:R72"/>
    <mergeCell ref="P84:Q84"/>
    <mergeCell ref="P79:Q79"/>
    <mergeCell ref="P83:Q83"/>
    <mergeCell ref="P80:Q80"/>
    <mergeCell ref="B22:R22"/>
    <mergeCell ref="B39:I39"/>
    <mergeCell ref="A26:A27"/>
    <mergeCell ref="P26:R26"/>
    <mergeCell ref="B1:R1"/>
    <mergeCell ref="B2:R2"/>
    <mergeCell ref="B32:I32"/>
    <mergeCell ref="D7:R7"/>
    <mergeCell ref="D6:R6"/>
    <mergeCell ref="B12:R12"/>
    <mergeCell ref="F8:R8"/>
    <mergeCell ref="F9:R9"/>
    <mergeCell ref="B13:R13"/>
    <mergeCell ref="B29:I29"/>
    <mergeCell ref="P44:R44"/>
    <mergeCell ref="H44:H45"/>
    <mergeCell ref="I44:I45"/>
    <mergeCell ref="B21:R21"/>
    <mergeCell ref="J37:L37"/>
    <mergeCell ref="B30:I30"/>
    <mergeCell ref="B31:I31"/>
    <mergeCell ref="M37:O37"/>
    <mergeCell ref="B44:G45"/>
    <mergeCell ref="B41:I41"/>
    <mergeCell ref="A17:R17"/>
    <mergeCell ref="B20:R20"/>
    <mergeCell ref="P37:R37"/>
    <mergeCell ref="B40:I40"/>
    <mergeCell ref="A33:R33"/>
    <mergeCell ref="A37:A38"/>
    <mergeCell ref="B26:I27"/>
    <mergeCell ref="B28:I28"/>
    <mergeCell ref="B37:I38"/>
    <mergeCell ref="A69:R69"/>
    <mergeCell ref="B68:G68"/>
    <mergeCell ref="B47:G47"/>
    <mergeCell ref="B48:G48"/>
    <mergeCell ref="B55:G55"/>
    <mergeCell ref="B57:G57"/>
    <mergeCell ref="B54:G54"/>
    <mergeCell ref="B65:G65"/>
    <mergeCell ref="B66:G66"/>
    <mergeCell ref="B59:G59"/>
    <mergeCell ref="B50:G50"/>
    <mergeCell ref="A83:L83"/>
    <mergeCell ref="D4:R4"/>
    <mergeCell ref="D5:R5"/>
    <mergeCell ref="B60:G60"/>
    <mergeCell ref="B62:G62"/>
    <mergeCell ref="A53:R53"/>
    <mergeCell ref="J26:L26"/>
    <mergeCell ref="M26:O26"/>
    <mergeCell ref="A44:A45"/>
    <mergeCell ref="J44:L44"/>
    <mergeCell ref="M44:O44"/>
    <mergeCell ref="B49:G49"/>
    <mergeCell ref="B46:G46"/>
    <mergeCell ref="B67:G67"/>
    <mergeCell ref="B64:G64"/>
    <mergeCell ref="B51:G51"/>
    <mergeCell ref="B52:G52"/>
    <mergeCell ref="B56:G56"/>
    <mergeCell ref="B61:G61"/>
    <mergeCell ref="A58:R58"/>
    <mergeCell ref="A63:R63"/>
  </mergeCells>
  <printOptions/>
  <pageMargins left="0.1968503937007874" right="0.1968503937007874" top="0.984251968503937" bottom="0.3937007874015748" header="0" footer="0"/>
  <pageSetup horizontalDpi="600" verticalDpi="600" orientation="landscape" paperSize="9" scale="90" r:id="rId1"/>
  <rowBreaks count="2" manualBreakCount="2">
    <brk id="50" max="17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admin07</dc:creator>
  <cp:keywords/>
  <dc:description/>
  <cp:lastModifiedBy>Пользователь</cp:lastModifiedBy>
  <cp:lastPrinted>2020-02-07T07:14:22Z</cp:lastPrinted>
  <dcterms:created xsi:type="dcterms:W3CDTF">2013-05-16T08:38:22Z</dcterms:created>
  <dcterms:modified xsi:type="dcterms:W3CDTF">2020-02-07T07:51:37Z</dcterms:modified>
  <cp:category/>
  <cp:version/>
  <cp:contentType/>
  <cp:contentStatus/>
</cp:coreProperties>
</file>