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40" windowHeight="12588" activeTab="0"/>
  </bookViews>
  <sheets>
    <sheet name="1115061" sheetId="1" r:id="rId1"/>
  </sheets>
  <definedNames>
    <definedName name="_xlnm.Print_Area" localSheetId="0">'1115061'!$A$1:$R$74</definedName>
  </definedNames>
  <calcPr fullCalcOnLoad="1" fullPrecision="0"/>
</workbook>
</file>

<file path=xl/sharedStrings.xml><?xml version="1.0" encoding="utf-8"?>
<sst xmlns="http://schemas.openxmlformats.org/spreadsheetml/2006/main" count="130" uniqueCount="83">
  <si>
    <t>Звіт</t>
  </si>
  <si>
    <t>1.</t>
  </si>
  <si>
    <t>2.</t>
  </si>
  <si>
    <t>3.</t>
  </si>
  <si>
    <t>Відхилення</t>
  </si>
  <si>
    <t>загальний фонд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</si>
  <si>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</si>
  <si>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</si>
  <si>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</si>
  <si>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</si>
  <si>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</si>
  <si>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</si>
  <si>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 xml:space="preserve">(підпис)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</si>
  <si>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</si>
  <si>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</si>
  <si>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</si>
  <si>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№ з/п</t>
  </si>
  <si>
    <t>спеціаль-ний фонд</t>
  </si>
  <si>
    <t>Усього</t>
  </si>
  <si>
    <t>(КФКВК)</t>
  </si>
  <si>
    <t xml:space="preserve">(код) 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</si>
  <si>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</si>
  <si>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</si>
  <si>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</si>
  <si>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Завдання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</si>
  <si>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</si>
  <si>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</si>
  <si>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</si>
  <si>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</si>
  <si>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</si>
  <si>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</si>
  <si>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гривень</t>
  </si>
  <si>
    <t>Касові видатки (надані кредити з бюджету)</t>
  </si>
  <si>
    <t>Найменування місцевої/регіональної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</si>
  <si>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</si>
  <si>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</si>
  <si>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 xml:space="preserve">(ініціали/ініціал, прізвище) </t>
  </si>
  <si>
    <t>10. Узагальнений висновок про виконання бюджетної програми.</t>
  </si>
  <si>
    <r>
      <t>*</t>
    </r>
    <r>
      <rPr>
        <sz val="12"/>
        <color indexed="8"/>
        <rFont val="Times New Roman"/>
        <family val="0"/>
      </rPr>
      <t xml:space="preserve"> Зазначаються всі напрями використання бюджетних коштів, затверджені у паспорті бюджетної програми.</t>
    </r>
  </si>
  <si>
    <r>
      <t xml:space="preserve">про виконання паспорта бюджетної програми місцевого бюджету на </t>
    </r>
    <r>
      <rPr>
        <b/>
        <u val="single"/>
        <sz val="13"/>
        <color indexed="8"/>
        <rFont val="Times New Roman"/>
        <family val="0"/>
      </rPr>
      <t>2019</t>
    </r>
    <r>
      <rPr>
        <b/>
        <sz val="13"/>
        <color indexed="8"/>
        <rFont val="Times New Roman"/>
        <family val="0"/>
      </rPr>
      <t xml:space="preserve"> рік</t>
    </r>
  </si>
  <si>
    <t>Управління молоді та спорту Закарпатської обласної державної адміністрації</t>
  </si>
  <si>
    <t>од.</t>
  </si>
  <si>
    <t>календарний план заходів</t>
  </si>
  <si>
    <t>розрахунок до кошторису</t>
  </si>
  <si>
    <t>грн.</t>
  </si>
  <si>
    <t>якості</t>
  </si>
  <si>
    <t>%</t>
  </si>
  <si>
    <t>О.А. Муртазін</t>
  </si>
  <si>
    <t>М.І. Дзямка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</si>
  <si>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</si>
  <si>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</si>
  <si>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Створення умов для залучення широких верств населення до занять фізичною культурою </t>
  </si>
  <si>
    <t xml:space="preserve">Залучення широких верств населення до занять фізичною культурою </t>
  </si>
  <si>
    <t xml:space="preserve">Забезпечення функціонування центрів фізичного здоровя населення "Спорт для всіх" </t>
  </si>
  <si>
    <t>Утримання обласного центру фізичного здоров'я населення "Спорт для всіх"</t>
  </si>
  <si>
    <t>Пропаганда та формування здорового способу життя шляхом залучення  широких верств населення до масового спорту та здорового способу життя, популяризація фізичної культури</t>
  </si>
  <si>
    <t>413000</t>
  </si>
  <si>
    <t>412975</t>
  </si>
  <si>
    <t>кількість фізкультурно-масових заходів, що проводяться ЦФЗН "Спорт для всіх"</t>
  </si>
  <si>
    <t>кількість штатних працівників ЦФЗН "Спорт для всіх"</t>
  </si>
  <si>
    <t>штатний розпис</t>
  </si>
  <si>
    <t>кількість людино-днів проведення фізкультурно-масових заходів, що проводяться ЦФЗН "Спорт для всіх"</t>
  </si>
  <si>
    <t>середні витрати на проведення одного фізкультурно-масового заходу, що проводяться ЦФЗН "Спорт для всіх"</t>
  </si>
  <si>
    <t>середні витрати на один людино-день проведення фізкультурно-масових заходів, що проводяться ЦФЗН "Спорт для всіх"</t>
  </si>
  <si>
    <t>середньомісячна заробітна плата одного штатного працівника ЦФЗН "Спорт для всіх"</t>
  </si>
  <si>
    <t>відомість нарахувань та утримань по заробітній платі</t>
  </si>
  <si>
    <t>динаміка кількості населення регіону, охопленого фізкультурно-масовими заходами ЦФЗН "Спорт для всіх", порівняно з минулим роком</t>
  </si>
  <si>
    <t>динаміка кількості фізкультурно-масових заходів, проведених серед населення ЦФЗН "Спорт для всіх", порівняно з минулим роком</t>
  </si>
  <si>
    <t>внутрішній облік</t>
  </si>
  <si>
    <t>115</t>
  </si>
  <si>
    <t>5</t>
  </si>
  <si>
    <t>15525</t>
  </si>
  <si>
    <t>120</t>
  </si>
  <si>
    <t>Згідно касових видатків протягом 2019 року ОЦФЗН "Спорт для всіх" кошти обласного бюджету були викоританні на оплату праці з нарахуваннями, придбання паливно-мастильних матеріалів, канцелярського приладдя, оренда спортивних споруд, поточного ремонту автомобіля, оплати послуг страхування автомобіля, участь представників Центру з всеукраїнських виїзних нарадах (проживання, добові, проїзд).  Центром було проведено 120 споритвно-масові заходи на території Закарпатської області в яких взяло участь 21000 осіб</t>
  </si>
  <si>
    <t xml:space="preserve">Повернення невикористаних коштів </t>
  </si>
  <si>
    <t>Збільшення кількості учасників у звязку із внесенням змін в календарний план щодо збільшення кількості зходів</t>
  </si>
  <si>
    <t>Зменшення середніх витрат у звязку із збільшення кількості заходів</t>
  </si>
  <si>
    <t>Позитивна динаміка щодо збільшення кількості спортивно-масових заходів та ріст кількості учасників заходів</t>
  </si>
  <si>
    <t>В.о. начальника управління</t>
  </si>
  <si>
    <t>Начальник відділу-головний бухгалтер</t>
  </si>
  <si>
    <t>0810</t>
  </si>
  <si>
    <t>3,5</t>
  </si>
  <si>
    <t>Збільшення кількості заходів у звязку із внесенням змін в календарний план заходів, перебування працівників у відпустці по догляду до 3-х років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</si>
</sst>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_₴"/>
  </numFmts>
  <fonts count="18">
    <font>
      <sz val="12"/>
      <name val="Times New Roman"/>
      <family val="0"/>
    </font>
    <font>
      <sz val="8"/>
      <name val="Times New Roman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3"/>
      <color indexed="8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u val="single"/>
      <sz val="13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68" fontId="0" fillId="0" borderId="2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Alignment="1" applyProtection="1">
      <alignment vertical="top"/>
      <protection/>
    </xf>
    <xf numFmtId="0" fontId="6" fillId="0" borderId="3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68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vertical="center" wrapText="1"/>
      <protection/>
    </xf>
    <xf numFmtId="49" fontId="2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 applyProtection="1">
      <alignment horizontal="center" vertical="top" wrapText="1"/>
      <protection/>
    </xf>
    <xf numFmtId="49" fontId="0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Border="1" applyAlignment="1" applyProtection="1">
      <alignment horizontal="center" vertical="top" wrapText="1"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applyProtection="1">
      <alignment horizontal="center" vertical="center" wrapText="1"/>
      <protection/>
    </xf>
    <xf numFmtId="1" fontId="0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 applyProtection="1">
      <alignment horizontal="center" vertical="center" wrapText="1"/>
      <protection/>
    </xf>
    <xf numFmtId="169" fontId="2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1" fontId="13" fillId="0" borderId="4" xfId="0" applyNumberFormat="1" applyFont="1" applyBorder="1" applyAlignment="1">
      <alignment horizontal="center" wrapText="1"/>
    </xf>
    <xf numFmtId="1" fontId="13" fillId="0" borderId="5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top"/>
      <protection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wrapText="1"/>
    </xf>
    <xf numFmtId="2" fontId="1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 vertical="top"/>
      <protection/>
    </xf>
    <xf numFmtId="0" fontId="0" fillId="0" borderId="7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4" xfId="0" applyFont="1" applyFill="1" applyBorder="1" applyAlignment="1" applyProtection="1">
      <alignment horizontal="left" vertical="top"/>
      <protection/>
    </xf>
    <xf numFmtId="0" fontId="0" fillId="0" borderId="5" xfId="0" applyFont="1" applyFill="1" applyBorder="1" applyAlignment="1" applyProtection="1">
      <alignment horizontal="left" vertical="top"/>
      <protection/>
    </xf>
    <xf numFmtId="0" fontId="0" fillId="0" borderId="6" xfId="0" applyFont="1" applyFill="1" applyBorder="1" applyAlignment="1" applyProtection="1">
      <alignment horizontal="left" vertical="top"/>
      <protection/>
    </xf>
    <xf numFmtId="0" fontId="2" fillId="0" borderId="2" xfId="0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center" vertical="top" wrapText="1"/>
      <protection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17" fillId="0" borderId="1" xfId="0" applyFont="1" applyFill="1" applyBorder="1" applyAlignment="1" applyProtection="1">
      <alignment horizontal="center" vertical="top" wrapText="1"/>
      <protection/>
    </xf>
    <xf numFmtId="0" fontId="6" fillId="0" borderId="3" xfId="0" applyFont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3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0" fontId="12" fillId="0" borderId="5" xfId="0" applyBorder="1" applyAlignment="1">
      <alignment/>
    </xf>
    <xf numFmtId="0" fontId="0" fillId="0" borderId="1" xfId="0" applyFont="1" applyBorder="1" applyAlignment="1" applyProtection="1">
      <alignment horizontal="center" vertical="top"/>
      <protection locked="0"/>
    </xf>
    <xf numFmtId="49" fontId="0" fillId="0" borderId="1" xfId="0" applyNumberFormat="1" applyFont="1" applyBorder="1" applyAlignment="1" applyProtection="1">
      <alignment horizontal="center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SheetLayoutView="100" workbookViewId="0" topLeftCell="A40">
      <selection activeCell="T49" sqref="T49"/>
    </sheetView>
  </sheetViews>
  <sheetFormatPr defaultColWidth="9.00390625" defaultRowHeight="15.75"/>
  <cols>
    <col min="1" max="1" width="3.75390625" style="26" customWidth="1"/>
    <col min="2" max="2" width="14.75390625" style="26" customWidth="1"/>
    <col min="3" max="3" width="2.125" style="26" customWidth="1"/>
    <col min="4" max="4" width="9.50390625" style="26" customWidth="1"/>
    <col min="5" max="5" width="2.125" style="26" customWidth="1"/>
    <col min="6" max="6" width="10.875" style="26" customWidth="1"/>
    <col min="7" max="7" width="2.125" style="26" customWidth="1"/>
    <col min="8" max="8" width="8.75390625" style="26" bestFit="1" customWidth="1"/>
    <col min="9" max="9" width="12.375" style="26" customWidth="1"/>
    <col min="10" max="10" width="9.25390625" style="26" customWidth="1"/>
    <col min="11" max="11" width="8.875" style="26" customWidth="1"/>
    <col min="12" max="16" width="9.25390625" style="26" customWidth="1"/>
    <col min="17" max="17" width="8.75390625" style="26" customWidth="1"/>
    <col min="18" max="18" width="10.125" style="26" customWidth="1"/>
    <col min="19" max="16384" width="9.00390625" style="26" customWidth="1"/>
  </cols>
  <sheetData>
    <row r="1" spans="2:18" s="34" customFormat="1" ht="16.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2:18" s="34" customFormat="1" ht="16.5">
      <c r="B2" s="90" t="s">
        <v>39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2:16" s="1" customFormat="1" ht="9.75" customHeight="1">
      <c r="B3" s="2"/>
      <c r="C3" s="2"/>
      <c r="D3" s="2"/>
      <c r="E3" s="2"/>
      <c r="F3" s="3"/>
      <c r="G3" s="3"/>
      <c r="I3" s="3"/>
      <c r="J3" s="3"/>
      <c r="K3" s="3"/>
      <c r="L3" s="3"/>
      <c r="M3" s="3"/>
      <c r="N3" s="3"/>
      <c r="O3" s="3"/>
      <c r="P3" s="3"/>
    </row>
    <row r="4" spans="1:18" s="4" customFormat="1" ht="15">
      <c r="A4" s="4" t="s">
        <v>1</v>
      </c>
      <c r="B4" s="5">
        <v>1100000</v>
      </c>
      <c r="C4" s="6"/>
      <c r="D4" s="136" t="s">
        <v>40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2:18" s="29" customFormat="1" ht="12">
      <c r="B5" s="30" t="s">
        <v>20</v>
      </c>
      <c r="C5" s="31"/>
      <c r="D5" s="127" t="s">
        <v>13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s="4" customFormat="1" ht="15">
      <c r="A6" s="4" t="s">
        <v>2</v>
      </c>
      <c r="B6" s="8">
        <v>1110000</v>
      </c>
      <c r="C6" s="7"/>
      <c r="D6" s="91" t="s">
        <v>40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2:18" s="29" customFormat="1" ht="12">
      <c r="B7" s="30" t="s">
        <v>20</v>
      </c>
      <c r="C7" s="31"/>
      <c r="D7" s="81" t="s">
        <v>14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s="9" customFormat="1" ht="30.75" customHeight="1">
      <c r="A8" s="9" t="s">
        <v>3</v>
      </c>
      <c r="B8" s="8">
        <v>1115061</v>
      </c>
      <c r="C8" s="7"/>
      <c r="D8" s="137" t="s">
        <v>80</v>
      </c>
      <c r="E8" s="7"/>
      <c r="F8" s="126" t="s">
        <v>49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 s="29" customFormat="1" ht="12">
      <c r="A9" s="32"/>
      <c r="B9" s="30" t="s">
        <v>20</v>
      </c>
      <c r="C9" s="31"/>
      <c r="D9" s="32" t="s">
        <v>19</v>
      </c>
      <c r="E9" s="31"/>
      <c r="F9" s="127" t="s">
        <v>15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spans="1:18" s="4" customFormat="1" ht="15">
      <c r="A10" s="10"/>
      <c r="B10" s="7"/>
      <c r="C10" s="7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5" s="4" customFormat="1" ht="15">
      <c r="A11" s="4" t="s">
        <v>22</v>
      </c>
      <c r="B11" s="2"/>
      <c r="C11" s="2"/>
      <c r="D11" s="2"/>
      <c r="E11" s="2"/>
      <c r="F11" s="7"/>
      <c r="G11" s="7"/>
      <c r="J11" s="7"/>
      <c r="K11" s="7"/>
      <c r="L11" s="7"/>
      <c r="M11" s="7"/>
      <c r="N11" s="7"/>
      <c r="O11" s="7"/>
    </row>
    <row r="12" spans="1:18" s="12" customFormat="1" ht="30.75">
      <c r="A12" s="11" t="s">
        <v>16</v>
      </c>
      <c r="B12" s="123" t="s">
        <v>21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</row>
    <row r="13" spans="1:18" s="12" customFormat="1" ht="15">
      <c r="A13" s="13">
        <v>1</v>
      </c>
      <c r="B13" s="104" t="s">
        <v>50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18" s="12" customFormat="1" ht="15">
      <c r="A14" s="13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</row>
    <row r="15" spans="1:18" s="12" customFormat="1" ht="15">
      <c r="A15" s="4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5" customFormat="1" ht="15">
      <c r="A16" s="14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5" customFormat="1" ht="15">
      <c r="A17" s="128" t="s">
        <v>51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s="15" customFormat="1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="12" customFormat="1" ht="15">
      <c r="A19" s="12" t="s">
        <v>25</v>
      </c>
    </row>
    <row r="20" spans="1:18" s="12" customFormat="1" ht="30.75">
      <c r="A20" s="16" t="s">
        <v>16</v>
      </c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1:18" s="15" customFormat="1" ht="15">
      <c r="A21" s="13">
        <v>1</v>
      </c>
      <c r="B21" s="104" t="s">
        <v>52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</row>
    <row r="22" spans="1:18" s="15" customFormat="1" ht="15">
      <c r="A22" s="13">
        <v>2</v>
      </c>
      <c r="B22" s="104" t="s">
        <v>53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</row>
    <row r="23" spans="1:18" s="15" customFormat="1" ht="15">
      <c r="A23" s="4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0" s="17" customFormat="1" ht="16.5" customHeight="1">
      <c r="A24" s="18" t="s">
        <v>26</v>
      </c>
      <c r="H24" s="18"/>
      <c r="I24" s="18"/>
      <c r="J24" s="18"/>
    </row>
    <row r="25" s="53" customFormat="1" ht="12.75">
      <c r="R25" s="54" t="s">
        <v>31</v>
      </c>
    </row>
    <row r="26" spans="1:18" s="17" customFormat="1" ht="31.5" customHeight="1">
      <c r="A26" s="111" t="s">
        <v>16</v>
      </c>
      <c r="B26" s="92" t="s">
        <v>27</v>
      </c>
      <c r="C26" s="93"/>
      <c r="D26" s="93"/>
      <c r="E26" s="93"/>
      <c r="F26" s="93"/>
      <c r="G26" s="93"/>
      <c r="H26" s="93"/>
      <c r="I26" s="94"/>
      <c r="J26" s="118" t="s">
        <v>28</v>
      </c>
      <c r="K26" s="118"/>
      <c r="L26" s="118"/>
      <c r="M26" s="119" t="s">
        <v>32</v>
      </c>
      <c r="N26" s="120"/>
      <c r="O26" s="121"/>
      <c r="P26" s="119" t="s">
        <v>4</v>
      </c>
      <c r="Q26" s="120"/>
      <c r="R26" s="121"/>
    </row>
    <row r="27" spans="1:18" s="17" customFormat="1" ht="30" customHeight="1">
      <c r="A27" s="111"/>
      <c r="B27" s="95"/>
      <c r="C27" s="96"/>
      <c r="D27" s="96"/>
      <c r="E27" s="96"/>
      <c r="F27" s="96"/>
      <c r="G27" s="96"/>
      <c r="H27" s="96"/>
      <c r="I27" s="97"/>
      <c r="J27" s="20" t="s">
        <v>5</v>
      </c>
      <c r="K27" s="20" t="s">
        <v>17</v>
      </c>
      <c r="L27" s="20" t="s">
        <v>29</v>
      </c>
      <c r="M27" s="20" t="s">
        <v>5</v>
      </c>
      <c r="N27" s="20" t="s">
        <v>17</v>
      </c>
      <c r="O27" s="20" t="s">
        <v>29</v>
      </c>
      <c r="P27" s="20" t="s">
        <v>5</v>
      </c>
      <c r="Q27" s="20" t="s">
        <v>17</v>
      </c>
      <c r="R27" s="20" t="s">
        <v>29</v>
      </c>
    </row>
    <row r="28" spans="1:18" s="17" customFormat="1" ht="15">
      <c r="A28" s="21">
        <v>1</v>
      </c>
      <c r="B28" s="98">
        <v>2</v>
      </c>
      <c r="C28" s="99"/>
      <c r="D28" s="99"/>
      <c r="E28" s="99"/>
      <c r="F28" s="99"/>
      <c r="G28" s="99"/>
      <c r="H28" s="99"/>
      <c r="I28" s="100"/>
      <c r="J28" s="21">
        <v>3</v>
      </c>
      <c r="K28" s="21">
        <v>4</v>
      </c>
      <c r="L28" s="21">
        <v>5</v>
      </c>
      <c r="M28" s="21">
        <v>6</v>
      </c>
      <c r="N28" s="21">
        <v>7</v>
      </c>
      <c r="O28" s="21">
        <v>8</v>
      </c>
      <c r="P28" s="21">
        <v>9</v>
      </c>
      <c r="Q28" s="21">
        <v>10</v>
      </c>
      <c r="R28" s="21">
        <v>11</v>
      </c>
    </row>
    <row r="29" spans="1:18" s="17" customFormat="1" ht="30.75" customHeight="1">
      <c r="A29" s="21">
        <v>1</v>
      </c>
      <c r="B29" s="101" t="s">
        <v>54</v>
      </c>
      <c r="C29" s="102"/>
      <c r="D29" s="102"/>
      <c r="E29" s="102"/>
      <c r="F29" s="102"/>
      <c r="G29" s="102"/>
      <c r="H29" s="102"/>
      <c r="I29" s="103"/>
      <c r="J29" s="61">
        <v>657500</v>
      </c>
      <c r="K29" s="61">
        <v>20000</v>
      </c>
      <c r="L29" s="61">
        <f>J29</f>
        <v>657500</v>
      </c>
      <c r="M29" s="61">
        <v>656432</v>
      </c>
      <c r="N29" s="61">
        <v>19786</v>
      </c>
      <c r="O29" s="61">
        <f>M29</f>
        <v>656432</v>
      </c>
      <c r="P29" s="61">
        <f>M29-J29</f>
        <v>-1068</v>
      </c>
      <c r="Q29" s="69">
        <f>N29-K29</f>
        <v>-214</v>
      </c>
      <c r="R29" s="61">
        <f>O29-L29</f>
        <v>-1068</v>
      </c>
    </row>
    <row r="30" spans="1:18" s="17" customFormat="1" ht="44.25" customHeight="1">
      <c r="A30" s="21">
        <v>2</v>
      </c>
      <c r="B30" s="101" t="s">
        <v>55</v>
      </c>
      <c r="C30" s="102"/>
      <c r="D30" s="102"/>
      <c r="E30" s="102"/>
      <c r="F30" s="102"/>
      <c r="G30" s="102"/>
      <c r="H30" s="102"/>
      <c r="I30" s="103"/>
      <c r="J30" s="61" t="s">
        <v>56</v>
      </c>
      <c r="K30" s="61"/>
      <c r="L30" s="61" t="str">
        <f>J30</f>
        <v>413000</v>
      </c>
      <c r="M30" s="61" t="s">
        <v>57</v>
      </c>
      <c r="N30" s="61"/>
      <c r="O30" s="61" t="str">
        <f>M30</f>
        <v>412975</v>
      </c>
      <c r="P30" s="61">
        <f>M30-J30</f>
        <v>-25</v>
      </c>
      <c r="Q30" s="69"/>
      <c r="R30" s="61">
        <f>O30-L30</f>
        <v>-25</v>
      </c>
    </row>
    <row r="31" spans="1:18" s="17" customFormat="1" ht="15">
      <c r="A31" s="55"/>
      <c r="B31" s="78" t="s">
        <v>18</v>
      </c>
      <c r="C31" s="79"/>
      <c r="D31" s="79"/>
      <c r="E31" s="79"/>
      <c r="F31" s="79"/>
      <c r="G31" s="79"/>
      <c r="H31" s="79"/>
      <c r="I31" s="80"/>
      <c r="J31" s="73">
        <f>J30+J29</f>
        <v>1070500</v>
      </c>
      <c r="K31" s="73">
        <f aca="true" t="shared" si="0" ref="K31:R31">K30+K29</f>
        <v>20000</v>
      </c>
      <c r="L31" s="73">
        <f t="shared" si="0"/>
        <v>1070500</v>
      </c>
      <c r="M31" s="73">
        <f t="shared" si="0"/>
        <v>1069407</v>
      </c>
      <c r="N31" s="73">
        <f t="shared" si="0"/>
        <v>19786</v>
      </c>
      <c r="O31" s="73">
        <f t="shared" si="0"/>
        <v>1069407</v>
      </c>
      <c r="P31" s="73">
        <f t="shared" si="0"/>
        <v>-1093</v>
      </c>
      <c r="Q31" s="73">
        <f t="shared" si="0"/>
        <v>-214</v>
      </c>
      <c r="R31" s="73">
        <f t="shared" si="0"/>
        <v>-1093</v>
      </c>
    </row>
    <row r="32" spans="1:18" s="17" customFormat="1" ht="33" customHeight="1">
      <c r="A32" s="108" t="s">
        <v>74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0"/>
    </row>
    <row r="33" spans="1:18" s="17" customFormat="1" ht="15">
      <c r="A33" s="19"/>
      <c r="B33" s="43"/>
      <c r="C33" s="43"/>
      <c r="D33" s="43"/>
      <c r="E33" s="43"/>
      <c r="F33" s="43"/>
      <c r="G33" s="43"/>
      <c r="H33" s="43"/>
      <c r="I33" s="43"/>
      <c r="J33" s="46"/>
      <c r="K33" s="46"/>
      <c r="L33" s="46"/>
      <c r="M33" s="46"/>
      <c r="N33" s="46"/>
      <c r="O33" s="46"/>
      <c r="P33" s="46"/>
      <c r="Q33" s="46"/>
      <c r="R33" s="46"/>
    </row>
    <row r="34" s="17" customFormat="1" ht="15">
      <c r="A34" s="22" t="s">
        <v>30</v>
      </c>
    </row>
    <row r="35" spans="16:18" s="53" customFormat="1" ht="12.75">
      <c r="P35" s="54"/>
      <c r="R35" s="54" t="s">
        <v>31</v>
      </c>
    </row>
    <row r="36" spans="1:18" s="17" customFormat="1" ht="31.5" customHeight="1">
      <c r="A36" s="111" t="s">
        <v>16</v>
      </c>
      <c r="B36" s="112" t="s">
        <v>33</v>
      </c>
      <c r="C36" s="113"/>
      <c r="D36" s="113"/>
      <c r="E36" s="113"/>
      <c r="F36" s="113"/>
      <c r="G36" s="113"/>
      <c r="H36" s="113"/>
      <c r="I36" s="114"/>
      <c r="J36" s="118" t="s">
        <v>28</v>
      </c>
      <c r="K36" s="118"/>
      <c r="L36" s="118"/>
      <c r="M36" s="119" t="s">
        <v>32</v>
      </c>
      <c r="N36" s="120"/>
      <c r="O36" s="121"/>
      <c r="P36" s="119" t="s">
        <v>4</v>
      </c>
      <c r="Q36" s="120"/>
      <c r="R36" s="121"/>
    </row>
    <row r="37" spans="1:18" s="17" customFormat="1" ht="37.5" customHeight="1">
      <c r="A37" s="111"/>
      <c r="B37" s="115"/>
      <c r="C37" s="116"/>
      <c r="D37" s="116"/>
      <c r="E37" s="116"/>
      <c r="F37" s="116"/>
      <c r="G37" s="116"/>
      <c r="H37" s="116"/>
      <c r="I37" s="117"/>
      <c r="J37" s="20" t="s">
        <v>5</v>
      </c>
      <c r="K37" s="20" t="s">
        <v>17</v>
      </c>
      <c r="L37" s="20" t="s">
        <v>29</v>
      </c>
      <c r="M37" s="20" t="s">
        <v>5</v>
      </c>
      <c r="N37" s="20" t="s">
        <v>17</v>
      </c>
      <c r="O37" s="20" t="s">
        <v>29</v>
      </c>
      <c r="P37" s="20" t="s">
        <v>5</v>
      </c>
      <c r="Q37" s="20" t="s">
        <v>17</v>
      </c>
      <c r="R37" s="20" t="s">
        <v>29</v>
      </c>
    </row>
    <row r="38" spans="1:18" s="17" customFormat="1" ht="15">
      <c r="A38" s="21">
        <v>1</v>
      </c>
      <c r="B38" s="98">
        <v>2</v>
      </c>
      <c r="C38" s="99"/>
      <c r="D38" s="99"/>
      <c r="E38" s="99"/>
      <c r="F38" s="99"/>
      <c r="G38" s="99"/>
      <c r="H38" s="99"/>
      <c r="I38" s="100"/>
      <c r="J38" s="21">
        <v>3</v>
      </c>
      <c r="K38" s="21">
        <v>4</v>
      </c>
      <c r="L38" s="21">
        <v>5</v>
      </c>
      <c r="M38" s="21">
        <v>6</v>
      </c>
      <c r="N38" s="21">
        <v>7</v>
      </c>
      <c r="O38" s="21">
        <v>8</v>
      </c>
      <c r="P38" s="21">
        <v>9</v>
      </c>
      <c r="Q38" s="21">
        <v>10</v>
      </c>
      <c r="R38" s="21">
        <v>11</v>
      </c>
    </row>
    <row r="39" spans="1:18" s="17" customFormat="1" ht="15" customHeight="1">
      <c r="A39" s="21">
        <v>1</v>
      </c>
      <c r="B39" s="107"/>
      <c r="C39" s="107"/>
      <c r="D39" s="107"/>
      <c r="E39" s="107"/>
      <c r="F39" s="107"/>
      <c r="G39" s="107"/>
      <c r="H39" s="107"/>
      <c r="I39" s="107"/>
      <c r="J39" s="21"/>
      <c r="K39" s="21"/>
      <c r="L39" s="21">
        <f>J39</f>
        <v>0</v>
      </c>
      <c r="M39" s="21"/>
      <c r="N39" s="21"/>
      <c r="O39" s="21">
        <f>M39</f>
        <v>0</v>
      </c>
      <c r="P39" s="21">
        <f>M39-J39</f>
        <v>0</v>
      </c>
      <c r="Q39" s="21"/>
      <c r="R39" s="21">
        <f>O39-L39</f>
        <v>0</v>
      </c>
    </row>
    <row r="40" spans="1:18" s="17" customFormat="1" ht="15" customHeight="1">
      <c r="A40" s="55"/>
      <c r="B40" s="107"/>
      <c r="C40" s="107"/>
      <c r="D40" s="107"/>
      <c r="E40" s="107"/>
      <c r="F40" s="107"/>
      <c r="G40" s="107"/>
      <c r="H40" s="107"/>
      <c r="I40" s="107"/>
      <c r="J40" s="62"/>
      <c r="K40" s="62"/>
      <c r="L40" s="62"/>
      <c r="M40" s="62"/>
      <c r="N40" s="62"/>
      <c r="O40" s="62"/>
      <c r="P40" s="62"/>
      <c r="Q40" s="62"/>
      <c r="R40" s="62"/>
    </row>
    <row r="41" spans="1:18" s="17" customFormat="1" ht="15" customHeight="1">
      <c r="A41" s="19"/>
      <c r="B41" s="43"/>
      <c r="C41" s="43"/>
      <c r="D41" s="43"/>
      <c r="E41" s="43"/>
      <c r="F41" s="43"/>
      <c r="G41" s="43"/>
      <c r="H41" s="43"/>
      <c r="I41" s="43"/>
      <c r="J41" s="46"/>
      <c r="K41" s="46"/>
      <c r="L41" s="46"/>
      <c r="M41" s="46"/>
      <c r="N41" s="46"/>
      <c r="O41" s="46"/>
      <c r="P41" s="46"/>
      <c r="Q41" s="46"/>
      <c r="R41" s="46"/>
    </row>
    <row r="42" s="17" customFormat="1" ht="15">
      <c r="A42" s="17" t="s">
        <v>34</v>
      </c>
    </row>
    <row r="43" spans="1:18" s="17" customFormat="1" ht="63" customHeight="1">
      <c r="A43" s="111" t="s">
        <v>16</v>
      </c>
      <c r="B43" s="118" t="s">
        <v>6</v>
      </c>
      <c r="C43" s="118"/>
      <c r="D43" s="118"/>
      <c r="E43" s="118"/>
      <c r="F43" s="118"/>
      <c r="G43" s="118"/>
      <c r="H43" s="118" t="s">
        <v>7</v>
      </c>
      <c r="I43" s="118" t="s">
        <v>8</v>
      </c>
      <c r="J43" s="118" t="s">
        <v>28</v>
      </c>
      <c r="K43" s="118"/>
      <c r="L43" s="118"/>
      <c r="M43" s="118" t="s">
        <v>35</v>
      </c>
      <c r="N43" s="118"/>
      <c r="O43" s="118"/>
      <c r="P43" s="118" t="s">
        <v>4</v>
      </c>
      <c r="Q43" s="118"/>
      <c r="R43" s="118"/>
    </row>
    <row r="44" spans="1:18" s="17" customFormat="1" ht="46.5">
      <c r="A44" s="111"/>
      <c r="B44" s="118"/>
      <c r="C44" s="118"/>
      <c r="D44" s="118"/>
      <c r="E44" s="118"/>
      <c r="F44" s="118"/>
      <c r="G44" s="118"/>
      <c r="H44" s="122"/>
      <c r="I44" s="118"/>
      <c r="J44" s="20" t="s">
        <v>5</v>
      </c>
      <c r="K44" s="20" t="s">
        <v>17</v>
      </c>
      <c r="L44" s="20" t="s">
        <v>29</v>
      </c>
      <c r="M44" s="20" t="s">
        <v>5</v>
      </c>
      <c r="N44" s="20" t="s">
        <v>17</v>
      </c>
      <c r="O44" s="20" t="s">
        <v>29</v>
      </c>
      <c r="P44" s="20" t="s">
        <v>5</v>
      </c>
      <c r="Q44" s="20" t="s">
        <v>17</v>
      </c>
      <c r="R44" s="20" t="s">
        <v>29</v>
      </c>
    </row>
    <row r="45" spans="1:18" s="17" customFormat="1" ht="15.75" customHeight="1">
      <c r="A45" s="21">
        <v>1</v>
      </c>
      <c r="B45" s="129">
        <v>2</v>
      </c>
      <c r="C45" s="129"/>
      <c r="D45" s="129"/>
      <c r="E45" s="129"/>
      <c r="F45" s="129"/>
      <c r="G45" s="129"/>
      <c r="H45" s="21">
        <v>3</v>
      </c>
      <c r="I45" s="21">
        <v>4</v>
      </c>
      <c r="J45" s="21">
        <v>5</v>
      </c>
      <c r="K45" s="21">
        <v>6</v>
      </c>
      <c r="L45" s="21">
        <v>7</v>
      </c>
      <c r="M45" s="21">
        <v>8</v>
      </c>
      <c r="N45" s="21">
        <v>9</v>
      </c>
      <c r="O45" s="21">
        <v>10</v>
      </c>
      <c r="P45" s="21">
        <v>11</v>
      </c>
      <c r="Q45" s="21">
        <v>12</v>
      </c>
      <c r="R45" s="21">
        <v>13</v>
      </c>
    </row>
    <row r="46" spans="1:18" s="17" customFormat="1" ht="15">
      <c r="A46" s="21">
        <v>1</v>
      </c>
      <c r="B46" s="133" t="s">
        <v>9</v>
      </c>
      <c r="C46" s="133"/>
      <c r="D46" s="133"/>
      <c r="E46" s="133"/>
      <c r="F46" s="133"/>
      <c r="G46" s="133"/>
      <c r="H46" s="20"/>
      <c r="I46" s="25"/>
      <c r="J46" s="42"/>
      <c r="K46" s="24"/>
      <c r="L46" s="50"/>
      <c r="M46" s="50"/>
      <c r="N46" s="50"/>
      <c r="O46" s="50"/>
      <c r="P46" s="23"/>
      <c r="Q46" s="23"/>
      <c r="R46" s="23"/>
    </row>
    <row r="47" spans="1:18" s="17" customFormat="1" ht="38.25" customHeight="1">
      <c r="A47" s="21"/>
      <c r="B47" s="82" t="s">
        <v>58</v>
      </c>
      <c r="C47" s="83"/>
      <c r="D47" s="83"/>
      <c r="E47" s="83"/>
      <c r="F47" s="83"/>
      <c r="G47" s="84"/>
      <c r="H47" s="68" t="s">
        <v>41</v>
      </c>
      <c r="I47" s="65" t="s">
        <v>42</v>
      </c>
      <c r="J47" s="61" t="s">
        <v>69</v>
      </c>
      <c r="K47" s="61"/>
      <c r="L47" s="64" t="str">
        <f>J47</f>
        <v>115</v>
      </c>
      <c r="M47" s="64" t="s">
        <v>72</v>
      </c>
      <c r="N47" s="64"/>
      <c r="O47" s="64" t="str">
        <f>M47</f>
        <v>120</v>
      </c>
      <c r="P47" s="61">
        <f>M47-J47</f>
        <v>5</v>
      </c>
      <c r="Q47" s="61"/>
      <c r="R47" s="61">
        <f>O47-L47</f>
        <v>5</v>
      </c>
    </row>
    <row r="48" spans="1:18" s="17" customFormat="1" ht="33.75" customHeight="1">
      <c r="A48" s="21"/>
      <c r="B48" s="82" t="s">
        <v>59</v>
      </c>
      <c r="C48" s="83"/>
      <c r="D48" s="83"/>
      <c r="E48" s="83"/>
      <c r="F48" s="83"/>
      <c r="G48" s="84"/>
      <c r="H48" s="68" t="s">
        <v>41</v>
      </c>
      <c r="I48" s="65" t="s">
        <v>60</v>
      </c>
      <c r="J48" s="61" t="s">
        <v>70</v>
      </c>
      <c r="K48" s="61"/>
      <c r="L48" s="64" t="str">
        <f>J48</f>
        <v>5</v>
      </c>
      <c r="M48" s="64" t="s">
        <v>81</v>
      </c>
      <c r="N48" s="64"/>
      <c r="O48" s="64" t="str">
        <f>M48</f>
        <v>3,5</v>
      </c>
      <c r="P48" s="61">
        <f>M48-J48</f>
        <v>-1.5</v>
      </c>
      <c r="Q48" s="61"/>
      <c r="R48" s="61">
        <f>O48-L48</f>
        <v>-1.5</v>
      </c>
    </row>
    <row r="49" spans="1:18" s="17" customFormat="1" ht="15">
      <c r="A49" s="130" t="s">
        <v>82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2"/>
    </row>
    <row r="50" spans="1:18" s="17" customFormat="1" ht="15">
      <c r="A50" s="21">
        <v>2</v>
      </c>
      <c r="B50" s="133" t="s">
        <v>10</v>
      </c>
      <c r="C50" s="133"/>
      <c r="D50" s="133"/>
      <c r="E50" s="133"/>
      <c r="F50" s="133"/>
      <c r="G50" s="133"/>
      <c r="H50" s="20"/>
      <c r="I50" s="25"/>
      <c r="J50" s="42"/>
      <c r="K50" s="24"/>
      <c r="L50" s="50"/>
      <c r="M50" s="50"/>
      <c r="N50" s="50"/>
      <c r="O50" s="50"/>
      <c r="P50" s="51"/>
      <c r="Q50" s="52"/>
      <c r="R50" s="52"/>
    </row>
    <row r="51" spans="1:18" s="17" customFormat="1" ht="45" customHeight="1">
      <c r="A51" s="21"/>
      <c r="B51" s="134" t="s">
        <v>61</v>
      </c>
      <c r="C51" s="135"/>
      <c r="D51" s="135"/>
      <c r="E51" s="135"/>
      <c r="F51" s="135"/>
      <c r="G51" s="135"/>
      <c r="H51" s="65" t="s">
        <v>44</v>
      </c>
      <c r="I51" s="65" t="s">
        <v>43</v>
      </c>
      <c r="J51" s="66" t="s">
        <v>71</v>
      </c>
      <c r="K51" s="67"/>
      <c r="L51" s="64" t="str">
        <f>J51</f>
        <v>15525</v>
      </c>
      <c r="M51" s="72">
        <f>120*1*175</f>
        <v>21000</v>
      </c>
      <c r="N51" s="64"/>
      <c r="O51" s="64">
        <f>M51</f>
        <v>21000</v>
      </c>
      <c r="P51" s="66">
        <f>M51-J51</f>
        <v>5475</v>
      </c>
      <c r="Q51" s="61"/>
      <c r="R51" s="61">
        <f>P51</f>
        <v>5475</v>
      </c>
    </row>
    <row r="52" spans="1:18" s="17" customFormat="1" ht="15">
      <c r="A52" s="130" t="s">
        <v>75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2"/>
    </row>
    <row r="53" spans="1:18" s="17" customFormat="1" ht="15">
      <c r="A53" s="21">
        <v>3</v>
      </c>
      <c r="B53" s="133" t="s">
        <v>11</v>
      </c>
      <c r="C53" s="133"/>
      <c r="D53" s="133"/>
      <c r="E53" s="133"/>
      <c r="F53" s="133"/>
      <c r="G53" s="133"/>
      <c r="H53" s="20"/>
      <c r="I53" s="25"/>
      <c r="J53" s="42"/>
      <c r="K53" s="24"/>
      <c r="L53" s="50"/>
      <c r="M53" s="50"/>
      <c r="N53" s="50"/>
      <c r="O53" s="50"/>
      <c r="P53" s="51"/>
      <c r="Q53" s="52"/>
      <c r="R53" s="52"/>
    </row>
    <row r="54" spans="1:18" s="17" customFormat="1" ht="45" customHeight="1">
      <c r="A54" s="21"/>
      <c r="B54" s="134" t="s">
        <v>62</v>
      </c>
      <c r="C54" s="135"/>
      <c r="D54" s="135"/>
      <c r="E54" s="135"/>
      <c r="F54" s="135"/>
      <c r="G54" s="135"/>
      <c r="H54" s="68" t="s">
        <v>44</v>
      </c>
      <c r="I54" s="65" t="s">
        <v>43</v>
      </c>
      <c r="J54" s="69">
        <v>3591</v>
      </c>
      <c r="K54" s="70"/>
      <c r="L54" s="72">
        <f>J54</f>
        <v>3591</v>
      </c>
      <c r="M54" s="72">
        <f>M30/M47</f>
        <v>3441</v>
      </c>
      <c r="N54" s="72"/>
      <c r="O54" s="72">
        <f>M54</f>
        <v>3441</v>
      </c>
      <c r="P54" s="71">
        <f>M54-J54</f>
        <v>-150</v>
      </c>
      <c r="Q54" s="69"/>
      <c r="R54" s="69">
        <f>P54</f>
        <v>-150</v>
      </c>
    </row>
    <row r="55" spans="1:18" s="17" customFormat="1" ht="45" customHeight="1">
      <c r="A55" s="21"/>
      <c r="B55" s="82" t="s">
        <v>63</v>
      </c>
      <c r="C55" s="83"/>
      <c r="D55" s="83"/>
      <c r="E55" s="83"/>
      <c r="F55" s="83"/>
      <c r="G55" s="84"/>
      <c r="H55" s="68" t="s">
        <v>44</v>
      </c>
      <c r="I55" s="65" t="s">
        <v>43</v>
      </c>
      <c r="J55" s="69">
        <v>27</v>
      </c>
      <c r="K55" s="70"/>
      <c r="L55" s="72">
        <f>J55</f>
        <v>27</v>
      </c>
      <c r="M55" s="72">
        <f>M30/M51</f>
        <v>20</v>
      </c>
      <c r="N55" s="72"/>
      <c r="O55" s="72">
        <f>M55</f>
        <v>20</v>
      </c>
      <c r="P55" s="71">
        <f>M55-J55</f>
        <v>-7</v>
      </c>
      <c r="Q55" s="69"/>
      <c r="R55" s="69">
        <f>P55</f>
        <v>-7</v>
      </c>
    </row>
    <row r="56" spans="1:18" s="17" customFormat="1" ht="79.5" customHeight="1">
      <c r="A56" s="21"/>
      <c r="B56" s="82" t="s">
        <v>64</v>
      </c>
      <c r="C56" s="83"/>
      <c r="D56" s="83"/>
      <c r="E56" s="83"/>
      <c r="F56" s="83"/>
      <c r="G56" s="84"/>
      <c r="H56" s="68" t="s">
        <v>44</v>
      </c>
      <c r="I56" s="65" t="s">
        <v>65</v>
      </c>
      <c r="J56" s="69">
        <v>6700</v>
      </c>
      <c r="K56" s="70"/>
      <c r="L56" s="72">
        <f>J56</f>
        <v>6700</v>
      </c>
      <c r="M56" s="72">
        <f>401999/12/5</f>
        <v>6700</v>
      </c>
      <c r="N56" s="72"/>
      <c r="O56" s="72">
        <f>M56</f>
        <v>6700</v>
      </c>
      <c r="P56" s="71">
        <f>M56-J56</f>
        <v>0</v>
      </c>
      <c r="Q56" s="69"/>
      <c r="R56" s="69">
        <f>P56</f>
        <v>0</v>
      </c>
    </row>
    <row r="57" spans="1:18" s="17" customFormat="1" ht="15">
      <c r="A57" s="130" t="s">
        <v>76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2"/>
    </row>
    <row r="58" spans="1:18" s="17" customFormat="1" ht="15">
      <c r="A58" s="21">
        <v>4</v>
      </c>
      <c r="B58" s="133" t="s">
        <v>45</v>
      </c>
      <c r="C58" s="133"/>
      <c r="D58" s="133"/>
      <c r="E58" s="133"/>
      <c r="F58" s="133"/>
      <c r="G58" s="133"/>
      <c r="H58" s="20"/>
      <c r="I58" s="25"/>
      <c r="J58" s="42"/>
      <c r="K58" s="24"/>
      <c r="L58" s="50"/>
      <c r="M58" s="50"/>
      <c r="N58" s="50"/>
      <c r="O58" s="50"/>
      <c r="P58" s="51"/>
      <c r="Q58" s="52"/>
      <c r="R58" s="52"/>
    </row>
    <row r="59" spans="1:18" s="17" customFormat="1" ht="46.5" customHeight="1">
      <c r="A59" s="21"/>
      <c r="B59" s="82" t="s">
        <v>66</v>
      </c>
      <c r="C59" s="83"/>
      <c r="D59" s="83"/>
      <c r="E59" s="83"/>
      <c r="F59" s="83"/>
      <c r="G59" s="84"/>
      <c r="H59" s="63" t="s">
        <v>46</v>
      </c>
      <c r="I59" s="65" t="s">
        <v>68</v>
      </c>
      <c r="J59" s="74">
        <v>10</v>
      </c>
      <c r="K59" s="75"/>
      <c r="L59" s="76">
        <f>J59</f>
        <v>10</v>
      </c>
      <c r="M59" s="75">
        <f>(21000-14110)/14110*100</f>
        <v>48.8</v>
      </c>
      <c r="N59" s="76"/>
      <c r="O59" s="76">
        <f>M59</f>
        <v>48.8</v>
      </c>
      <c r="P59" s="74">
        <f>M59-J59</f>
        <v>38.8</v>
      </c>
      <c r="Q59" s="75"/>
      <c r="R59" s="75">
        <f>P59</f>
        <v>38.8</v>
      </c>
    </row>
    <row r="60" spans="1:18" s="17" customFormat="1" ht="52.5" customHeight="1">
      <c r="A60" s="21"/>
      <c r="B60" s="82" t="s">
        <v>67</v>
      </c>
      <c r="C60" s="83"/>
      <c r="D60" s="83"/>
      <c r="E60" s="83"/>
      <c r="F60" s="83"/>
      <c r="G60" s="84"/>
      <c r="H60" s="63" t="s">
        <v>46</v>
      </c>
      <c r="I60" s="65" t="s">
        <v>68</v>
      </c>
      <c r="J60" s="74">
        <v>35.3</v>
      </c>
      <c r="K60" s="75"/>
      <c r="L60" s="76">
        <f>J60</f>
        <v>35.3</v>
      </c>
      <c r="M60" s="75">
        <f>(120-85)/85*100</f>
        <v>41.2</v>
      </c>
      <c r="N60" s="76"/>
      <c r="O60" s="76">
        <f>M60</f>
        <v>41.2</v>
      </c>
      <c r="P60" s="74">
        <f>M60-J60</f>
        <v>5.9</v>
      </c>
      <c r="Q60" s="75"/>
      <c r="R60" s="75">
        <f>P60</f>
        <v>5.9</v>
      </c>
    </row>
    <row r="61" spans="1:18" s="17" customFormat="1" ht="15">
      <c r="A61" s="130" t="s">
        <v>77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2"/>
    </row>
    <row r="62" spans="1:18" s="17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5">
      <c r="A63" s="17" t="s">
        <v>37</v>
      </c>
      <c r="B63" s="44"/>
      <c r="C63" s="44"/>
      <c r="D63" s="44"/>
      <c r="E63" s="44"/>
      <c r="F63" s="44"/>
      <c r="G63" s="44"/>
      <c r="H63" s="45"/>
      <c r="I63" s="44"/>
      <c r="J63" s="44"/>
      <c r="K63" s="44"/>
      <c r="L63" s="45"/>
      <c r="M63" s="45"/>
      <c r="N63" s="45"/>
      <c r="O63" s="45"/>
      <c r="P63" s="44"/>
      <c r="Q63" s="44"/>
      <c r="R63" s="44"/>
    </row>
    <row r="64" spans="1:18" ht="65.25" customHeight="1">
      <c r="A64" s="89" t="s">
        <v>73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5">
      <c r="A65" s="17"/>
      <c r="B65" s="44"/>
      <c r="C65" s="44"/>
      <c r="D65" s="44"/>
      <c r="E65" s="44"/>
      <c r="F65" s="44"/>
      <c r="G65" s="44"/>
      <c r="H65" s="45"/>
      <c r="I65" s="44"/>
      <c r="J65" s="44"/>
      <c r="K65" s="44"/>
      <c r="L65" s="45"/>
      <c r="M65" s="45"/>
      <c r="N65" s="45"/>
      <c r="O65" s="45"/>
      <c r="P65" s="44"/>
      <c r="Q65" s="44"/>
      <c r="R65" s="44"/>
    </row>
    <row r="66" spans="1:18" ht="15">
      <c r="A66" s="77"/>
      <c r="B66" s="49"/>
      <c r="C66" s="49"/>
      <c r="D66" s="49"/>
      <c r="E66" s="44"/>
      <c r="F66" s="44"/>
      <c r="G66" s="44"/>
      <c r="H66" s="45"/>
      <c r="I66" s="44"/>
      <c r="J66" s="44"/>
      <c r="K66" s="44"/>
      <c r="L66" s="45"/>
      <c r="M66" s="45"/>
      <c r="N66" s="45"/>
      <c r="O66" s="45"/>
      <c r="P66" s="44"/>
      <c r="Q66" s="44"/>
      <c r="R66" s="44"/>
    </row>
    <row r="67" spans="1:18" ht="15" customHeight="1">
      <c r="A67" s="27" t="s">
        <v>38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s="17" customFormat="1" ht="15">
      <c r="A68" s="26"/>
      <c r="B68" s="26"/>
      <c r="C68" s="26"/>
      <c r="D68" s="26"/>
      <c r="E68" s="26"/>
      <c r="F68" s="28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34" customFormat="1" ht="16.5">
      <c r="A69" s="33" t="s">
        <v>78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N69" s="39"/>
      <c r="P69" s="86" t="s">
        <v>47</v>
      </c>
      <c r="Q69" s="86"/>
      <c r="R69" s="58"/>
    </row>
    <row r="70" spans="14:18" s="47" customFormat="1" ht="9.75">
      <c r="N70" s="48" t="s">
        <v>12</v>
      </c>
      <c r="P70" s="87" t="s">
        <v>36</v>
      </c>
      <c r="Q70" s="87"/>
      <c r="R70" s="59"/>
    </row>
    <row r="71" spans="16:18" ht="15">
      <c r="P71" s="56"/>
      <c r="Q71" s="57"/>
      <c r="R71" s="57"/>
    </row>
    <row r="72" spans="16:18" ht="15">
      <c r="P72" s="56"/>
      <c r="Q72" s="57"/>
      <c r="R72" s="57"/>
    </row>
    <row r="73" spans="1:18" s="34" customFormat="1" ht="31.5" customHeight="1">
      <c r="A73" s="88" t="s">
        <v>79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N73" s="39"/>
      <c r="P73" s="86" t="s">
        <v>48</v>
      </c>
      <c r="Q73" s="86"/>
      <c r="R73" s="58"/>
    </row>
    <row r="74" spans="6:18" s="35" customFormat="1" ht="12">
      <c r="F74" s="37"/>
      <c r="G74" s="37"/>
      <c r="N74" s="36" t="s">
        <v>12</v>
      </c>
      <c r="P74" s="85" t="s">
        <v>36</v>
      </c>
      <c r="Q74" s="85"/>
      <c r="R74" s="60"/>
    </row>
    <row r="75" ht="15">
      <c r="R75" s="45"/>
    </row>
  </sheetData>
  <mergeCells count="63">
    <mergeCell ref="D4:R4"/>
    <mergeCell ref="D5:R5"/>
    <mergeCell ref="B54:G54"/>
    <mergeCell ref="B56:G56"/>
    <mergeCell ref="A49:R49"/>
    <mergeCell ref="J26:L26"/>
    <mergeCell ref="M26:O26"/>
    <mergeCell ref="P36:R36"/>
    <mergeCell ref="M36:O36"/>
    <mergeCell ref="B50:G50"/>
    <mergeCell ref="B45:G45"/>
    <mergeCell ref="A52:R52"/>
    <mergeCell ref="A57:R57"/>
    <mergeCell ref="A61:R61"/>
    <mergeCell ref="B46:G46"/>
    <mergeCell ref="B51:G51"/>
    <mergeCell ref="B53:G53"/>
    <mergeCell ref="B59:G59"/>
    <mergeCell ref="B60:G60"/>
    <mergeCell ref="B58:G58"/>
    <mergeCell ref="B12:R12"/>
    <mergeCell ref="F8:R8"/>
    <mergeCell ref="F9:R9"/>
    <mergeCell ref="B47:G47"/>
    <mergeCell ref="B43:G44"/>
    <mergeCell ref="B13:R13"/>
    <mergeCell ref="B14:R14"/>
    <mergeCell ref="B40:I40"/>
    <mergeCell ref="A17:R17"/>
    <mergeCell ref="B20:R20"/>
    <mergeCell ref="B22:R22"/>
    <mergeCell ref="A26:A27"/>
    <mergeCell ref="P26:R26"/>
    <mergeCell ref="A43:A44"/>
    <mergeCell ref="J43:L43"/>
    <mergeCell ref="M43:O43"/>
    <mergeCell ref="P43:R43"/>
    <mergeCell ref="H43:H44"/>
    <mergeCell ref="I43:I44"/>
    <mergeCell ref="B38:I38"/>
    <mergeCell ref="B39:I39"/>
    <mergeCell ref="A32:R32"/>
    <mergeCell ref="A36:A37"/>
    <mergeCell ref="B36:I37"/>
    <mergeCell ref="J36:L36"/>
    <mergeCell ref="B1:R1"/>
    <mergeCell ref="B2:R2"/>
    <mergeCell ref="B31:I31"/>
    <mergeCell ref="D7:R7"/>
    <mergeCell ref="D6:R6"/>
    <mergeCell ref="B26:I27"/>
    <mergeCell ref="B28:I28"/>
    <mergeCell ref="B30:I30"/>
    <mergeCell ref="B29:I29"/>
    <mergeCell ref="B21:R21"/>
    <mergeCell ref="B48:G48"/>
    <mergeCell ref="B55:G55"/>
    <mergeCell ref="P74:Q74"/>
    <mergeCell ref="P69:Q69"/>
    <mergeCell ref="P73:Q73"/>
    <mergeCell ref="P70:Q70"/>
    <mergeCell ref="A73:L73"/>
    <mergeCell ref="A64:R64"/>
  </mergeCells>
  <printOptions/>
  <pageMargins left="0.1968503937007874" right="0.1968503937007874" top="0.984251968503937" bottom="0.3937007874015748" header="0" footer="0"/>
  <pageSetup horizontalDpi="600" verticalDpi="600" orientation="landscape" paperSize="9" scale="85" r:id="rId1"/>
  <rowBreaks count="2" manualBreakCount="2">
    <brk id="29" max="17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admin07</dc:creator>
  <cp:keywords/>
  <dc:description/>
  <cp:lastModifiedBy>Пользователь</cp:lastModifiedBy>
  <cp:lastPrinted>2020-02-07T07:49:08Z</cp:lastPrinted>
  <dcterms:created xsi:type="dcterms:W3CDTF">2013-05-16T08:38:22Z</dcterms:created>
  <dcterms:modified xsi:type="dcterms:W3CDTF">2020-02-07T07:49:09Z</dcterms:modified>
  <cp:category/>
  <cp:version/>
  <cp:contentType/>
  <cp:contentStatus/>
</cp:coreProperties>
</file>