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<sst xmlns="http://schemas.openxmlformats.org/spreadsheetml/2006/main" count="753" uniqueCount="263">
  <si>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</si>
  <si>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</si>
  <si>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</si>
  <si>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</si>
  <si>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</si>
  <si>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</si>
  <si>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</si>
  <si>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</si>
  <si>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</si>
  <si>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</si>
  <si>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</si>
  <si>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</si>
  <si>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</si>
  <si>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</si>
  <si>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</si>
  <si>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</si>
  <si>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</si>
  <si>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</si>
  <si>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</si>
  <si>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</si>
  <si>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</si>
  <si>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</si>
  <si>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</si>
  <si>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</si>
  <si>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</si>
  <si>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</si>
  <si>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</si>
  <si>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</si>
  <si>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</si>
  <si>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</si>
  <si>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</si>
  <si>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</si>
  <si>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</si>
  <si>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</si>
  <si>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</si>
  <si>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</si>
  <si>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</si>
  <si>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</si>
  <si>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</si>
  <si>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</si>
  <si>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</si>
  <si>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</si>
  <si>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</si>
  <si>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</si>
  <si>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</si>
  <si>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</si>
  <si>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</si>
  <si>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</si>
  <si>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</si>
  <si>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</si>
  <si>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</si>
  <si>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</si>
  <si>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</si>
  <si>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</si>
  <si>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</si>
  <si>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</si>
  <si>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</si>
  <si>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</si>
  <si>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</si>
  <si>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</si>
  <si>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</si>
  <si>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</si>
  <si>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</si>
  <si>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</si>
  <si>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</si>
  <si>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</si>
  <si>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</si>
  <si>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</si>
  <si>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</si>
  <si>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</si>
  <si>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</si>
  <si>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</si>
  <si>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</si>
  <si>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</si>
  <si>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</si>
  <si>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</si>
  <si>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</si>
  <si>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</si>
  <si>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</si>
  <si>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</si>
  <si>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</si>
  <si>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</si>
  <si>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</si>
  <si>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</si>
  <si>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</si>
  <si>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</si>
  <si>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</si>
  <si>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</si>
  <si>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</si>
  <si>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</si>
  <si>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</si>
  <si>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</si>
  <si>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</si>
  <si>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</si>
  <si>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</si>
  <si>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</si>
  <si>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</si>
  <si>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</si>
  <si>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</si>
  <si>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</si>
  <si>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</si>
  <si>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</si>
  <si>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</si>
  <si>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</si>
  <si>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</si>
  <si>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</si>
  <si>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</si>
  <si>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</si>
  <si>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</si>
  <si>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</si>
  <si>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</si>
  <si>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</si>
  <si>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</si>
  <si>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</si>
  <si>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</si>
  <si>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</si>
  <si>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</si>
  <si>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</si>
  <si>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</si>
  <si>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</si>
  <si>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</si>
  <si>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</si>
  <si>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</si>
  <si>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</si>
  <si>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</si>
  <si>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</si>
  <si>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</si>
  <si>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</si>
  <si>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</si>
  <si>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</si>
  <si>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</si>
  <si>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</si>
  <si>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</si>
  <si>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</si>
  <si>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</si>
  <si>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</si>
  <si>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</si>
  <si>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</si>
  <si>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</si>
  <si>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</si>
  <si>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</si>
  <si>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</si>
  <si>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</si>
  <si>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</si>
  <si>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</si>
  <si>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</si>
  <si>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</si>
  <si>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</si>
  <si>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</si>
  <si>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</si>
  <si>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</si>
  <si>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</si>
  <si>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</si>
  <si>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</si>
  <si>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2017 рік (звіт)</t>
  </si>
  <si>
    <t>2018 рік (затверджено)</t>
  </si>
  <si>
    <t>2019 рік (проект)</t>
  </si>
  <si>
    <t>2020 рік (прогноз)</t>
  </si>
  <si>
    <t>4) надання кредитів за кодами Класифікації кредитування бюджету у 2020 - 2021 роках:</t>
  </si>
  <si>
    <t>2018 рік (план)</t>
  </si>
  <si>
    <t>2019 рік</t>
  </si>
  <si>
    <t>Дебіторська заборгованість на 01.01.2018</t>
  </si>
  <si>
    <t>Департамент соціального захисту населення</t>
  </si>
  <si>
    <t>1.1.</t>
  </si>
  <si>
    <t>Показник продукту</t>
  </si>
  <si>
    <t>кількість одержувачів безоплатних ліків за рецептами лікарів</t>
  </si>
  <si>
    <t>осіб</t>
  </si>
  <si>
    <t>звіт про чисельність громадян, які мають право на пільги, затверджений наказом Міністерства соціальної політики від 30.04.2009 №168</t>
  </si>
  <si>
    <t>кількість одерувачів пільгових послуг  із  безоплатного зубопротезування</t>
  </si>
  <si>
    <t>1.2.</t>
  </si>
  <si>
    <t>Показник ефективності</t>
  </si>
  <si>
    <t>середня вартість пільги на безоплатне придбання ліків на одну особу</t>
  </si>
  <si>
    <t>грн./рік</t>
  </si>
  <si>
    <t>відповідно до договору та звернень громадян</t>
  </si>
  <si>
    <t>середня вартість послуги на безоплатне зубопротезування на одну особу</t>
  </si>
  <si>
    <t>згідно актів виконаних робіт</t>
  </si>
  <si>
    <t>1.3.</t>
  </si>
  <si>
    <t>Показник якості</t>
  </si>
  <si>
    <t>відсоток громадян, які одержали безоплатні ліки</t>
  </si>
  <si>
    <t>%</t>
  </si>
  <si>
    <t>розрахунково</t>
  </si>
  <si>
    <t>відсоток громадян, які одержали послуги з безоплатного зубопротезування</t>
  </si>
  <si>
    <t xml:space="preserve"> Надання пільг на безоплатне придбання ліків за рецептами лікарів</t>
  </si>
  <si>
    <t xml:space="preserve"> Надання пільг на безоплатне зубопротезування </t>
  </si>
  <si>
    <t>2018 рік (звіт)</t>
  </si>
  <si>
    <t>2019 рік (затверджено)</t>
  </si>
  <si>
    <t>2020 рік (проект)</t>
  </si>
  <si>
    <t>1) витрати за напрямами використання бюджетних коштів у 2019 - 2020 роках:</t>
  </si>
  <si>
    <t>2) витрати за напрямами використання бюджетних коштів у 2021 - 2022 роках:</t>
  </si>
  <si>
    <t>2022 рік (прогноз)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</si>
  <si>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</si>
  <si>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</si>
  <si>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</si>
  <si>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</si>
  <si>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</si>
  <si>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</si>
  <si>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БЮДЖЕТНИЙ ЗАПИТ НА 2020 - 2022 РОКИ додатковий (Форма 2020-3)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</si>
  <si>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</si>
  <si>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</si>
  <si>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</si>
  <si>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</si>
  <si>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</si>
  <si>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</si>
  <si>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</si>
  <si>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</si>
  <si>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Додаткові витрати місцевого бюджету:</t>
  </si>
  <si>
    <t>1) додаткові витрати на 2020 рік за бюджетною програмою:</t>
  </si>
  <si>
    <t>Код Економічної класифікації видатків бюджету/код Класифікації кредитування бюджету</t>
  </si>
  <si>
    <t>Обґрунтування необхідності додаткових коштів на 2020 рік</t>
  </si>
  <si>
    <t>необхідно додатково +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</si>
  <si>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</si>
  <si>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</si>
  <si>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</si>
  <si>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затрат</t>
  </si>
  <si>
    <t>продукту</t>
  </si>
  <si>
    <t>ефективності</t>
  </si>
  <si>
    <t>якості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</si>
  <si>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</si>
  <si>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</si>
  <si>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</si>
  <si>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індикативні прогнозні показники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</si>
  <si>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</si>
  <si>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</si>
  <si>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</si>
  <si>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</si>
  <si>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</si>
  <si>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</si>
  <si>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</si>
  <si>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М.ПЕТРІШКА</t>
  </si>
  <si>
    <t>О.ГУМЕНЮК</t>
  </si>
  <si>
    <t>08</t>
  </si>
  <si>
    <t>03192974</t>
  </si>
  <si>
    <t>081</t>
  </si>
  <si>
    <t>БЮДЖЕТНИЙ ЗАПИТ НА 2020 - 2022 РОКИ індивідуальний (Форма 2020-2)</t>
  </si>
  <si>
    <t xml:space="preserve">1. </t>
  </si>
  <si>
    <t>4. Мета та завдання бюджетної програми на 2020 - 2022 роки:</t>
  </si>
  <si>
    <t>1) мета бюджетної програми, строки її реалізації;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</si>
  <si>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</si>
  <si>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</si>
  <si>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</si>
  <si>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разом     (3+4)</t>
  </si>
  <si>
    <t>разом     (7+8)</t>
  </si>
  <si>
    <t>0813050</t>
  </si>
  <si>
    <t>Пільгове  медичне обслуговування осіб, які постраждали внаслідок Чорнобильської катастрофи</t>
  </si>
  <si>
    <t>Забезпечення державних гарантій соціального захисту громадян, які пострадали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</si>
  <si>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 xml:space="preserve">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пострадали внаслідок Чорнобильської катастрофи</t>
  </si>
  <si>
    <t xml:space="preserve"> Конституція України, Бюджетний кодекс України ,  Закон України  від 28.02.1991р. №796 "Про статус і соціальний захист громадян, які постраждали внаслідок ЧАЕС", Наказ міністерства соціальної політики України 14.05.2018 №688"Про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</si>
  <si>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2) завдання бюджетної програми:</t>
  </si>
  <si>
    <t>07100000000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</si>
  <si>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</si>
  <si>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</si>
  <si>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</si>
  <si>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2020 рік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</si>
  <si>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</si>
  <si>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</si>
  <si>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</si>
  <si>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</si>
  <si>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</si>
  <si>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</si>
  <si>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</si>
  <si>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</si>
  <si>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</si>
  <si>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 xml:space="preserve">Забезпечення громадян, які постраждали внаслідок Чорнобильської катастрофи,  безоплатними ліками за рецептами лікарів та послугами з безоплатного зубопротезування 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</si>
</sst>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8" fillId="44" borderId="2" applyNumberFormat="0" applyAlignment="0" applyProtection="0"/>
    <xf numFmtId="0" fontId="49" fillId="45" borderId="3" applyNumberFormat="0" applyAlignment="0" applyProtection="0"/>
    <xf numFmtId="0" fontId="50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1" fillId="0" borderId="8" applyNumberFormat="0" applyFill="0" applyAlignment="0" applyProtection="0"/>
    <xf numFmtId="0" fontId="19" fillId="46" borderId="9" applyNumberFormat="0" applyAlignment="0" applyProtection="0"/>
    <xf numFmtId="0" fontId="52" fillId="47" borderId="10" applyNumberForma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5" fillId="50" borderId="0" applyNumberFormat="0" applyBorder="0" applyAlignment="0" applyProtection="0"/>
    <xf numFmtId="0" fontId="23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7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5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97" fontId="40" fillId="0" borderId="16" xfId="83" applyNumberFormat="1" applyFont="1" applyFill="1" applyBorder="1" applyAlignment="1">
      <alignment vertical="top"/>
      <protection/>
    </xf>
    <xf numFmtId="197" fontId="41" fillId="0" borderId="16" xfId="83" applyNumberFormat="1" applyFont="1" applyFill="1" applyBorder="1" applyAlignment="1">
      <alignment vertical="top"/>
      <protection/>
    </xf>
    <xf numFmtId="197" fontId="41" fillId="0" borderId="18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197" fontId="3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3" xfId="0" applyFont="1" applyBorder="1" applyAlignment="1">
      <alignment vertical="top" wrapText="1"/>
    </xf>
    <xf numFmtId="0" fontId="28" fillId="0" borderId="24" xfId="0" applyFont="1" applyBorder="1" applyAlignment="1">
      <alignment/>
    </xf>
    <xf numFmtId="197" fontId="28" fillId="0" borderId="24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 vertical="top" wrapText="1"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41" fillId="0" borderId="16" xfId="83" applyNumberFormat="1" applyFont="1" applyFill="1" applyBorder="1" applyAlignment="1">
      <alignment vertical="top"/>
      <protection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26" xfId="83" applyNumberFormat="1" applyFont="1" applyFill="1" applyBorder="1" applyAlignment="1">
      <alignment vertical="top"/>
      <protection/>
    </xf>
    <xf numFmtId="3" fontId="28" fillId="0" borderId="16" xfId="0" applyNumberFormat="1" applyFont="1" applyFill="1" applyBorder="1" applyAlignment="1">
      <alignment vertical="top"/>
    </xf>
    <xf numFmtId="3" fontId="41" fillId="0" borderId="18" xfId="83" applyNumberFormat="1" applyFont="1" applyFill="1" applyBorder="1" applyAlignment="1">
      <alignment vertical="top"/>
      <protection/>
    </xf>
    <xf numFmtId="3" fontId="8" fillId="0" borderId="16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88" fontId="8" fillId="0" borderId="16" xfId="0" applyNumberFormat="1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 wrapText="1"/>
    </xf>
    <xf numFmtId="0" fontId="43" fillId="0" borderId="0" xfId="0" applyFont="1" applyBorder="1" applyAlignment="1">
      <alignment horizontal="centerContinuous"/>
    </xf>
    <xf numFmtId="0" fontId="9" fillId="0" borderId="17" xfId="0" applyFont="1" applyFill="1" applyBorder="1" applyAlignment="1">
      <alignment horizontal="left"/>
    </xf>
    <xf numFmtId="49" fontId="9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197" fontId="8" fillId="0" borderId="16" xfId="0" applyNumberFormat="1" applyFont="1" applyFill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30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 vertical="center" wrapText="1"/>
    </xf>
    <xf numFmtId="3" fontId="28" fillId="0" borderId="24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wrapText="1"/>
    </xf>
    <xf numFmtId="3" fontId="41" fillId="0" borderId="0" xfId="83" applyNumberFormat="1" applyFont="1" applyFill="1" applyBorder="1" applyAlignment="1">
      <alignment vertical="top"/>
      <protection/>
    </xf>
    <xf numFmtId="0" fontId="3" fillId="0" borderId="0" xfId="0" applyFont="1" applyFill="1" applyAlignment="1">
      <alignment horizontal="center"/>
    </xf>
    <xf numFmtId="49" fontId="9" fillId="0" borderId="17" xfId="0" applyNumberFormat="1" applyFont="1" applyFill="1" applyBorder="1" applyAlignment="1">
      <alignment wrapText="1"/>
    </xf>
    <xf numFmtId="3" fontId="3" fillId="0" borderId="16" xfId="84" applyNumberFormat="1" applyFont="1" applyBorder="1" applyAlignment="1">
      <alignment wrapText="1"/>
      <protection/>
    </xf>
    <xf numFmtId="0" fontId="3" fillId="0" borderId="16" xfId="84" applyFont="1" applyBorder="1" applyAlignment="1">
      <alignment/>
      <protection/>
    </xf>
    <xf numFmtId="3" fontId="3" fillId="0" borderId="16" xfId="84" applyNumberFormat="1" applyFont="1" applyBorder="1" applyAlignment="1">
      <alignment vertical="top" wrapText="1"/>
      <protection/>
    </xf>
    <xf numFmtId="49" fontId="9" fillId="0" borderId="17" xfId="0" applyNumberFormat="1" applyFont="1" applyBorder="1" applyAlignment="1">
      <alignment horizontal="center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31" fillId="0" borderId="23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7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6" xfId="84" applyFont="1" applyBorder="1" applyAlignment="1">
      <alignment horizontal="center" vertical="top" wrapText="1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23" xfId="84" applyFont="1" applyBorder="1" applyAlignment="1">
      <alignment/>
      <protection/>
    </xf>
    <xf numFmtId="0" fontId="3" fillId="0" borderId="25" xfId="84" applyFont="1" applyBorder="1" applyAlignment="1">
      <alignment/>
      <protection/>
    </xf>
    <xf numFmtId="0" fontId="3" fillId="0" borderId="24" xfId="84" applyFont="1" applyBorder="1" applyAlignment="1">
      <alignment/>
      <protection/>
    </xf>
    <xf numFmtId="0" fontId="5" fillId="0" borderId="23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5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8" fillId="0" borderId="23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7" xfId="84" applyFont="1" applyBorder="1" applyAlignment="1">
      <alignment horizontal="center" vertical="top" wrapText="1"/>
      <protection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Zeros="0" zoomScaleSheetLayoutView="90" zoomScalePageLayoutView="0" workbookViewId="0" topLeftCell="A1">
      <selection activeCell="A12" sqref="A12:Q12"/>
    </sheetView>
  </sheetViews>
  <sheetFormatPr defaultColWidth="9.00390625" defaultRowHeight="12.75"/>
  <cols>
    <col min="1" max="1" width="10.00390625" style="57" customWidth="1"/>
    <col min="2" max="2" width="14.375" style="57" customWidth="1"/>
    <col min="3" max="3" width="11.75390625" style="57" customWidth="1"/>
    <col min="4" max="4" width="10.125" style="57" customWidth="1"/>
    <col min="5" max="5" width="10.25390625" style="57" customWidth="1"/>
    <col min="6" max="6" width="10.125" style="57" customWidth="1"/>
    <col min="7" max="7" width="11.75390625" style="57" customWidth="1"/>
    <col min="8" max="8" width="10.25390625" style="57" customWidth="1"/>
    <col min="9" max="9" width="11.75390625" style="57" customWidth="1"/>
    <col min="10" max="10" width="10.75390625" style="57" customWidth="1"/>
    <col min="11" max="11" width="10.25390625" style="57" customWidth="1"/>
    <col min="12" max="14" width="11.75390625" style="57" customWidth="1"/>
    <col min="15" max="16" width="9.125" style="57" customWidth="1"/>
    <col min="17" max="17" width="12.375" style="57" bestFit="1" customWidth="1"/>
    <col min="18" max="16384" width="9.125" style="57" customWidth="1"/>
  </cols>
  <sheetData>
    <row r="1" spans="1:17" ht="18.75">
      <c r="A1" s="85" t="s">
        <v>233</v>
      </c>
      <c r="B1" s="231"/>
      <c r="C1" s="231"/>
      <c r="D1" s="231"/>
      <c r="E1" s="231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>
      <c r="A2" s="101" t="s">
        <v>234</v>
      </c>
      <c r="B2" s="274" t="s">
        <v>162</v>
      </c>
      <c r="C2" s="274"/>
      <c r="D2" s="274"/>
      <c r="E2" s="274"/>
      <c r="F2" s="274"/>
      <c r="G2" s="274"/>
      <c r="H2" s="274"/>
      <c r="I2" s="274"/>
      <c r="J2" s="60"/>
      <c r="K2" s="275" t="s">
        <v>230</v>
      </c>
      <c r="L2" s="275"/>
      <c r="M2" s="275"/>
      <c r="N2" s="275"/>
      <c r="O2" s="275"/>
      <c r="P2" s="77"/>
      <c r="Q2" s="208" t="s">
        <v>231</v>
      </c>
    </row>
    <row r="3" spans="1:17" ht="25.5">
      <c r="A3" s="104" t="s">
        <v>107</v>
      </c>
      <c r="B3" s="104"/>
      <c r="C3" s="99"/>
      <c r="D3" s="99"/>
      <c r="E3" s="99"/>
      <c r="F3" s="99"/>
      <c r="G3" s="99"/>
      <c r="H3" s="99"/>
      <c r="I3" s="99"/>
      <c r="J3" s="232"/>
      <c r="K3" s="264" t="s">
        <v>197</v>
      </c>
      <c r="L3" s="264"/>
      <c r="M3" s="264"/>
      <c r="N3" s="264"/>
      <c r="O3" s="264"/>
      <c r="P3" s="232"/>
      <c r="Q3" s="230" t="s">
        <v>198</v>
      </c>
    </row>
    <row r="4" spans="1:17" s="34" customFormat="1" ht="15.75">
      <c r="A4" s="80" t="s">
        <v>22</v>
      </c>
      <c r="B4" s="274" t="s">
        <v>162</v>
      </c>
      <c r="C4" s="274"/>
      <c r="D4" s="274"/>
      <c r="E4" s="274"/>
      <c r="F4" s="274"/>
      <c r="G4" s="274"/>
      <c r="H4" s="274"/>
      <c r="I4" s="274"/>
      <c r="J4" s="60"/>
      <c r="K4" s="275" t="s">
        <v>232</v>
      </c>
      <c r="L4" s="275"/>
      <c r="M4" s="275"/>
      <c r="N4" s="275"/>
      <c r="O4" s="275"/>
      <c r="P4" s="77"/>
      <c r="Q4" s="208" t="s">
        <v>231</v>
      </c>
    </row>
    <row r="5" spans="1:17" ht="25.5">
      <c r="A5" s="104" t="s">
        <v>110</v>
      </c>
      <c r="B5" s="104"/>
      <c r="C5" s="104"/>
      <c r="D5" s="104"/>
      <c r="E5" s="104"/>
      <c r="F5" s="104"/>
      <c r="G5" s="104"/>
      <c r="H5" s="104"/>
      <c r="I5" s="104"/>
      <c r="J5" s="232"/>
      <c r="K5" s="264" t="s">
        <v>199</v>
      </c>
      <c r="L5" s="264"/>
      <c r="M5" s="264"/>
      <c r="N5" s="264"/>
      <c r="O5" s="264"/>
      <c r="P5" s="232"/>
      <c r="Q5" s="209" t="s">
        <v>198</v>
      </c>
    </row>
    <row r="6" spans="1:17" s="34" customFormat="1" ht="32.25" customHeight="1">
      <c r="A6" s="62" t="s">
        <v>97</v>
      </c>
      <c r="B6" s="275" t="s">
        <v>242</v>
      </c>
      <c r="C6" s="275"/>
      <c r="D6" s="213"/>
      <c r="E6" s="277">
        <v>3050</v>
      </c>
      <c r="F6" s="277"/>
      <c r="G6" s="61"/>
      <c r="H6" s="277">
        <v>1070</v>
      </c>
      <c r="I6" s="277"/>
      <c r="J6" s="77"/>
      <c r="K6" s="261" t="s">
        <v>243</v>
      </c>
      <c r="L6" s="261"/>
      <c r="M6" s="261"/>
      <c r="N6" s="261"/>
      <c r="O6" s="261"/>
      <c r="P6" s="77"/>
      <c r="Q6" s="210" t="s">
        <v>248</v>
      </c>
    </row>
    <row r="7" spans="1:17" ht="15.75">
      <c r="A7" s="233"/>
      <c r="B7" s="262" t="s">
        <v>200</v>
      </c>
      <c r="C7" s="262"/>
      <c r="D7" s="209"/>
      <c r="E7" s="262" t="s">
        <v>201</v>
      </c>
      <c r="F7" s="262"/>
      <c r="G7" s="40"/>
      <c r="H7" s="263" t="s">
        <v>202</v>
      </c>
      <c r="I7" s="263"/>
      <c r="J7" s="232"/>
      <c r="K7" s="264" t="s">
        <v>203</v>
      </c>
      <c r="L7" s="264"/>
      <c r="M7" s="264"/>
      <c r="N7" s="264"/>
      <c r="O7" s="264"/>
      <c r="P7" s="232"/>
      <c r="Q7" s="217" t="s">
        <v>204</v>
      </c>
    </row>
    <row r="8" spans="1:17" s="34" customFormat="1" ht="15.75">
      <c r="A8" s="23" t="s">
        <v>235</v>
      </c>
      <c r="B8" s="23"/>
      <c r="C8" s="23"/>
      <c r="D8" s="23"/>
      <c r="E8" s="23"/>
      <c r="F8" s="23"/>
      <c r="G8" s="23"/>
      <c r="H8" s="23"/>
      <c r="I8" s="57"/>
      <c r="J8" s="57"/>
      <c r="K8" s="23"/>
      <c r="L8" s="23"/>
      <c r="M8" s="23"/>
      <c r="N8" s="23"/>
      <c r="O8" s="23"/>
      <c r="P8" s="23"/>
      <c r="Q8" s="23"/>
    </row>
    <row r="9" spans="1:17" ht="15.75">
      <c r="A9" s="60" t="s">
        <v>236</v>
      </c>
      <c r="B9" s="77"/>
      <c r="C9" s="77"/>
      <c r="D9" s="77"/>
      <c r="E9" s="77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32.25" customHeight="1">
      <c r="A10" s="265" t="s">
        <v>244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</row>
    <row r="11" spans="1:17" ht="16.5" customHeight="1">
      <c r="A11" s="60" t="s">
        <v>247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33" customHeight="1">
      <c r="A12" s="265" t="s">
        <v>245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</row>
    <row r="13" spans="1:17" ht="27.75" customHeight="1">
      <c r="A13" s="62" t="s">
        <v>237</v>
      </c>
      <c r="B13" s="77"/>
      <c r="C13" s="77"/>
      <c r="D13" s="77"/>
      <c r="E13" s="77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50.25" customHeight="1">
      <c r="A14" s="276" t="s">
        <v>246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</row>
    <row r="15" spans="1:17" ht="26.25" customHeight="1">
      <c r="A15" s="62" t="s">
        <v>238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s="77" customFormat="1" ht="15.75">
      <c r="A16" s="9" t="s">
        <v>239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35" t="s">
        <v>108</v>
      </c>
    </row>
    <row r="17" spans="1:17" ht="15.75">
      <c r="A17" s="266" t="s">
        <v>3</v>
      </c>
      <c r="B17" s="268" t="s">
        <v>15</v>
      </c>
      <c r="C17" s="269"/>
      <c r="D17" s="269"/>
      <c r="E17" s="270"/>
      <c r="F17" s="255" t="s">
        <v>184</v>
      </c>
      <c r="G17" s="256"/>
      <c r="H17" s="256"/>
      <c r="I17" s="257"/>
      <c r="J17" s="255" t="s">
        <v>185</v>
      </c>
      <c r="K17" s="256"/>
      <c r="L17" s="256"/>
      <c r="M17" s="257"/>
      <c r="N17" s="255" t="s">
        <v>186</v>
      </c>
      <c r="O17" s="256"/>
      <c r="P17" s="256"/>
      <c r="Q17" s="257"/>
    </row>
    <row r="18" spans="1:17" ht="15.75" customHeight="1">
      <c r="A18" s="267"/>
      <c r="B18" s="271"/>
      <c r="C18" s="272"/>
      <c r="D18" s="272"/>
      <c r="E18" s="273"/>
      <c r="F18" s="180" t="s">
        <v>23</v>
      </c>
      <c r="G18" s="122" t="s">
        <v>24</v>
      </c>
      <c r="H18" s="162" t="s">
        <v>112</v>
      </c>
      <c r="I18" s="162" t="s">
        <v>240</v>
      </c>
      <c r="J18" s="180" t="s">
        <v>23</v>
      </c>
      <c r="K18" s="122" t="s">
        <v>24</v>
      </c>
      <c r="L18" s="162" t="s">
        <v>112</v>
      </c>
      <c r="M18" s="162" t="s">
        <v>241</v>
      </c>
      <c r="N18" s="180" t="s">
        <v>23</v>
      </c>
      <c r="O18" s="122" t="s">
        <v>24</v>
      </c>
      <c r="P18" s="162" t="s">
        <v>112</v>
      </c>
      <c r="Q18" s="162" t="s">
        <v>122</v>
      </c>
    </row>
    <row r="19" spans="1:17" ht="50.25" customHeight="1">
      <c r="A19" s="27">
        <v>1</v>
      </c>
      <c r="B19" s="258">
        <v>2</v>
      </c>
      <c r="C19" s="259"/>
      <c r="D19" s="259"/>
      <c r="E19" s="260"/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</row>
    <row r="20" spans="1:17" s="83" customFormat="1" ht="15">
      <c r="A20" s="25"/>
      <c r="B20" s="246" t="s">
        <v>2</v>
      </c>
      <c r="C20" s="247"/>
      <c r="D20" s="247"/>
      <c r="E20" s="248"/>
      <c r="F20" s="193">
        <v>1300000</v>
      </c>
      <c r="G20" s="194" t="s">
        <v>149</v>
      </c>
      <c r="H20" s="194" t="s">
        <v>149</v>
      </c>
      <c r="I20" s="193">
        <v>1300000</v>
      </c>
      <c r="J20" s="193">
        <v>1300000</v>
      </c>
      <c r="K20" s="194" t="s">
        <v>149</v>
      </c>
      <c r="L20" s="194" t="s">
        <v>149</v>
      </c>
      <c r="M20" s="193">
        <v>1300000</v>
      </c>
      <c r="N20" s="193">
        <v>1350000</v>
      </c>
      <c r="O20" s="234" t="s">
        <v>149</v>
      </c>
      <c r="P20" s="234" t="s">
        <v>149</v>
      </c>
      <c r="Q20" s="193">
        <v>1350000</v>
      </c>
    </row>
    <row r="21" spans="1:17" s="83" customFormat="1" ht="15">
      <c r="A21" s="25"/>
      <c r="B21" s="246" t="s">
        <v>106</v>
      </c>
      <c r="C21" s="247"/>
      <c r="D21" s="247"/>
      <c r="E21" s="248"/>
      <c r="F21" s="194" t="s">
        <v>149</v>
      </c>
      <c r="G21" s="195"/>
      <c r="H21" s="195"/>
      <c r="I21" s="195"/>
      <c r="J21" s="234" t="s">
        <v>149</v>
      </c>
      <c r="K21" s="235"/>
      <c r="L21" s="235"/>
      <c r="M21" s="235"/>
      <c r="N21" s="234" t="s">
        <v>149</v>
      </c>
      <c r="O21" s="235"/>
      <c r="P21" s="235"/>
      <c r="Q21" s="235"/>
    </row>
    <row r="22" spans="1:17" s="83" customFormat="1" ht="30.75" customHeight="1">
      <c r="A22" s="7">
        <v>25010100</v>
      </c>
      <c r="B22" s="252" t="s">
        <v>7</v>
      </c>
      <c r="C22" s="253"/>
      <c r="D22" s="253"/>
      <c r="E22" s="254"/>
      <c r="F22" s="194" t="s">
        <v>149</v>
      </c>
      <c r="G22" s="195"/>
      <c r="H22" s="195"/>
      <c r="I22" s="195"/>
      <c r="J22" s="234" t="s">
        <v>149</v>
      </c>
      <c r="K22" s="235"/>
      <c r="L22" s="235"/>
      <c r="M22" s="235"/>
      <c r="N22" s="234" t="s">
        <v>149</v>
      </c>
      <c r="O22" s="235"/>
      <c r="P22" s="235"/>
      <c r="Q22" s="235"/>
    </row>
    <row r="23" spans="1:17" s="34" customFormat="1" ht="27.75" customHeight="1">
      <c r="A23" s="7">
        <v>25010200</v>
      </c>
      <c r="B23" s="252" t="s">
        <v>21</v>
      </c>
      <c r="C23" s="253"/>
      <c r="D23" s="253"/>
      <c r="E23" s="254"/>
      <c r="F23" s="194" t="s">
        <v>149</v>
      </c>
      <c r="G23" s="195"/>
      <c r="H23" s="195"/>
      <c r="I23" s="195"/>
      <c r="J23" s="234" t="s">
        <v>149</v>
      </c>
      <c r="K23" s="235"/>
      <c r="L23" s="235"/>
      <c r="M23" s="235"/>
      <c r="N23" s="234" t="s">
        <v>149</v>
      </c>
      <c r="O23" s="235"/>
      <c r="P23" s="235"/>
      <c r="Q23" s="235"/>
    </row>
    <row r="24" spans="1:17" s="34" customFormat="1" ht="15">
      <c r="A24" s="7">
        <v>25010300</v>
      </c>
      <c r="B24" s="252" t="s">
        <v>4</v>
      </c>
      <c r="C24" s="253"/>
      <c r="D24" s="253"/>
      <c r="E24" s="254"/>
      <c r="F24" s="194" t="s">
        <v>149</v>
      </c>
      <c r="G24" s="195"/>
      <c r="H24" s="195"/>
      <c r="I24" s="195"/>
      <c r="J24" s="234" t="s">
        <v>149</v>
      </c>
      <c r="K24" s="235"/>
      <c r="L24" s="235"/>
      <c r="M24" s="235"/>
      <c r="N24" s="234" t="s">
        <v>149</v>
      </c>
      <c r="O24" s="235"/>
      <c r="P24" s="235"/>
      <c r="Q24" s="235"/>
    </row>
    <row r="25" spans="1:17" s="34" customFormat="1" ht="33" customHeight="1">
      <c r="A25" s="7">
        <v>25010400</v>
      </c>
      <c r="B25" s="252" t="s">
        <v>8</v>
      </c>
      <c r="C25" s="253"/>
      <c r="D25" s="253"/>
      <c r="E25" s="254"/>
      <c r="F25" s="194" t="s">
        <v>149</v>
      </c>
      <c r="G25" s="195"/>
      <c r="H25" s="195"/>
      <c r="I25" s="195"/>
      <c r="J25" s="234" t="s">
        <v>149</v>
      </c>
      <c r="K25" s="235"/>
      <c r="L25" s="235"/>
      <c r="M25" s="235"/>
      <c r="N25" s="234" t="s">
        <v>149</v>
      </c>
      <c r="O25" s="235"/>
      <c r="P25" s="235"/>
      <c r="Q25" s="235"/>
    </row>
    <row r="26" spans="1:17" s="34" customFormat="1" ht="21" customHeight="1">
      <c r="A26" s="7">
        <v>25020100</v>
      </c>
      <c r="B26" s="252" t="s">
        <v>9</v>
      </c>
      <c r="C26" s="253"/>
      <c r="D26" s="253"/>
      <c r="E26" s="254"/>
      <c r="F26" s="194" t="s">
        <v>149</v>
      </c>
      <c r="G26" s="195"/>
      <c r="H26" s="195"/>
      <c r="I26" s="195"/>
      <c r="J26" s="234" t="s">
        <v>149</v>
      </c>
      <c r="K26" s="235"/>
      <c r="L26" s="235"/>
      <c r="M26" s="235"/>
      <c r="N26" s="234" t="s">
        <v>149</v>
      </c>
      <c r="O26" s="235"/>
      <c r="P26" s="235"/>
      <c r="Q26" s="235"/>
    </row>
    <row r="27" spans="1:17" s="34" customFormat="1" ht="39.75" customHeight="1">
      <c r="A27" s="7">
        <v>25020200</v>
      </c>
      <c r="B27" s="252" t="s">
        <v>17</v>
      </c>
      <c r="C27" s="253"/>
      <c r="D27" s="253"/>
      <c r="E27" s="254"/>
      <c r="F27" s="194" t="s">
        <v>149</v>
      </c>
      <c r="G27" s="195"/>
      <c r="H27" s="195"/>
      <c r="I27" s="195"/>
      <c r="J27" s="234" t="s">
        <v>149</v>
      </c>
      <c r="K27" s="235"/>
      <c r="L27" s="235"/>
      <c r="M27" s="235"/>
      <c r="N27" s="234" t="s">
        <v>149</v>
      </c>
      <c r="O27" s="235"/>
      <c r="P27" s="235"/>
      <c r="Q27" s="235"/>
    </row>
    <row r="28" spans="1:17" s="34" customFormat="1" ht="68.25" customHeight="1">
      <c r="A28" s="7">
        <v>25020300</v>
      </c>
      <c r="B28" s="252" t="s">
        <v>10</v>
      </c>
      <c r="C28" s="253"/>
      <c r="D28" s="253"/>
      <c r="E28" s="254"/>
      <c r="F28" s="194" t="s">
        <v>149</v>
      </c>
      <c r="G28" s="195"/>
      <c r="H28" s="195"/>
      <c r="I28" s="195"/>
      <c r="J28" s="234" t="s">
        <v>149</v>
      </c>
      <c r="K28" s="235"/>
      <c r="L28" s="235"/>
      <c r="M28" s="235"/>
      <c r="N28" s="234" t="s">
        <v>149</v>
      </c>
      <c r="O28" s="235"/>
      <c r="P28" s="235"/>
      <c r="Q28" s="235"/>
    </row>
    <row r="29" spans="1:17" s="34" customFormat="1" ht="24.75" customHeight="1">
      <c r="A29" s="7"/>
      <c r="B29" s="246" t="s">
        <v>99</v>
      </c>
      <c r="C29" s="247"/>
      <c r="D29" s="247"/>
      <c r="E29" s="248"/>
      <c r="F29" s="194" t="s">
        <v>149</v>
      </c>
      <c r="G29" s="195"/>
      <c r="H29" s="195"/>
      <c r="I29" s="195"/>
      <c r="J29" s="234" t="s">
        <v>149</v>
      </c>
      <c r="K29" s="235"/>
      <c r="L29" s="235"/>
      <c r="M29" s="235"/>
      <c r="N29" s="234" t="s">
        <v>149</v>
      </c>
      <c r="O29" s="235"/>
      <c r="P29" s="235"/>
      <c r="Q29" s="235"/>
    </row>
    <row r="30" spans="1:17" s="83" customFormat="1" ht="15" hidden="1">
      <c r="A30" s="1">
        <v>602400</v>
      </c>
      <c r="B30" s="252" t="s">
        <v>19</v>
      </c>
      <c r="C30" s="253"/>
      <c r="D30" s="253"/>
      <c r="E30" s="254"/>
      <c r="F30" s="194" t="s">
        <v>149</v>
      </c>
      <c r="G30" s="196"/>
      <c r="H30" s="196"/>
      <c r="I30" s="196"/>
      <c r="J30" s="234" t="s">
        <v>149</v>
      </c>
      <c r="K30" s="220"/>
      <c r="L30" s="220"/>
      <c r="M30" s="220"/>
      <c r="N30" s="234" t="s">
        <v>149</v>
      </c>
      <c r="O30" s="220"/>
      <c r="P30" s="220"/>
      <c r="Q30" s="220"/>
    </row>
    <row r="31" spans="1:17" s="83" customFormat="1" ht="15">
      <c r="A31" s="1"/>
      <c r="B31" s="246" t="s">
        <v>111</v>
      </c>
      <c r="C31" s="247"/>
      <c r="D31" s="247"/>
      <c r="E31" s="248"/>
      <c r="F31" s="194" t="s">
        <v>149</v>
      </c>
      <c r="G31" s="196"/>
      <c r="H31" s="196"/>
      <c r="I31" s="196"/>
      <c r="J31" s="234" t="s">
        <v>149</v>
      </c>
      <c r="K31" s="220"/>
      <c r="L31" s="220"/>
      <c r="M31" s="220"/>
      <c r="N31" s="234" t="s">
        <v>149</v>
      </c>
      <c r="O31" s="220"/>
      <c r="P31" s="220"/>
      <c r="Q31" s="220"/>
    </row>
    <row r="32" spans="1:17" s="83" customFormat="1" ht="15">
      <c r="A32" s="28"/>
      <c r="B32" s="249" t="s">
        <v>109</v>
      </c>
      <c r="C32" s="250"/>
      <c r="D32" s="250"/>
      <c r="E32" s="251"/>
      <c r="F32" s="236">
        <v>1300000</v>
      </c>
      <c r="G32" s="237"/>
      <c r="H32" s="237"/>
      <c r="I32" s="236">
        <v>1300000</v>
      </c>
      <c r="J32" s="236">
        <v>1300000</v>
      </c>
      <c r="K32" s="237"/>
      <c r="L32" s="237"/>
      <c r="M32" s="236">
        <v>1300000</v>
      </c>
      <c r="N32" s="237">
        <v>1350000</v>
      </c>
      <c r="O32" s="237"/>
      <c r="P32" s="237"/>
      <c r="Q32" s="237">
        <v>1350000</v>
      </c>
    </row>
    <row r="33" spans="1:14" s="111" customFormat="1" ht="14.25">
      <c r="A33" s="81"/>
      <c r="B33" s="227"/>
      <c r="C33" s="228"/>
      <c r="D33" s="228"/>
      <c r="E33" s="228"/>
      <c r="F33" s="228"/>
      <c r="G33" s="228"/>
      <c r="H33" s="228"/>
      <c r="I33" s="228"/>
      <c r="J33" s="228"/>
      <c r="K33" s="229"/>
      <c r="L33" s="228"/>
      <c r="M33" s="228"/>
      <c r="N33" s="229"/>
    </row>
    <row r="34" spans="1:14" ht="15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5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5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5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5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ht="15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5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</sheetData>
  <sheetProtection/>
  <mergeCells count="36">
    <mergeCell ref="B2:I2"/>
    <mergeCell ref="K2:O2"/>
    <mergeCell ref="K3:O3"/>
    <mergeCell ref="B4:I4"/>
    <mergeCell ref="K4:O4"/>
    <mergeCell ref="A14:Q14"/>
    <mergeCell ref="K5:O5"/>
    <mergeCell ref="B6:C6"/>
    <mergeCell ref="E6:F6"/>
    <mergeCell ref="H6:I6"/>
    <mergeCell ref="N17:Q17"/>
    <mergeCell ref="K6:O6"/>
    <mergeCell ref="B7:C7"/>
    <mergeCell ref="E7:F7"/>
    <mergeCell ref="H7:I7"/>
    <mergeCell ref="K7:O7"/>
    <mergeCell ref="A10:Q10"/>
    <mergeCell ref="A12:Q12"/>
    <mergeCell ref="A17:A18"/>
    <mergeCell ref="B17:E18"/>
    <mergeCell ref="F17:I17"/>
    <mergeCell ref="J17:M17"/>
    <mergeCell ref="B26:E26"/>
    <mergeCell ref="B19:E19"/>
    <mergeCell ref="B20:E20"/>
    <mergeCell ref="B21:E21"/>
    <mergeCell ref="B22:E22"/>
    <mergeCell ref="B23:E23"/>
    <mergeCell ref="B24:E24"/>
    <mergeCell ref="B25:E25"/>
    <mergeCell ref="B31:E31"/>
    <mergeCell ref="B32:E32"/>
    <mergeCell ref="B27:E27"/>
    <mergeCell ref="B28:E28"/>
    <mergeCell ref="B29:E29"/>
    <mergeCell ref="B30:E3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">
      <selection activeCell="A20" sqref="A20:B21"/>
    </sheetView>
  </sheetViews>
  <sheetFormatPr defaultColWidth="8.875" defaultRowHeight="12.75"/>
  <cols>
    <col min="1" max="1" width="3.75390625" style="2" customWidth="1"/>
    <col min="2" max="2" width="31.75390625" style="2" customWidth="1"/>
    <col min="3" max="3" width="11.625" style="2" bestFit="1" customWidth="1"/>
    <col min="4" max="5" width="10.25390625" style="2" customWidth="1"/>
    <col min="6" max="6" width="10.75390625" style="2" customWidth="1"/>
    <col min="7" max="7" width="10.25390625" style="2" customWidth="1"/>
    <col min="8" max="8" width="10.75390625" style="2" customWidth="1"/>
    <col min="9" max="9" width="10.25390625" style="2" customWidth="1"/>
    <col min="10" max="10" width="10.75390625" style="2" customWidth="1"/>
    <col min="11" max="11" width="10.25390625" style="2" customWidth="1"/>
    <col min="12" max="12" width="10.75390625" style="2" customWidth="1"/>
    <col min="13" max="13" width="10.25390625" style="2" customWidth="1"/>
    <col min="14" max="14" width="10.75390625" style="2" customWidth="1"/>
    <col min="15" max="16384" width="8.875" style="2" customWidth="1"/>
  </cols>
  <sheetData>
    <row r="1" spans="7:14" s="11" customFormat="1" ht="15.75">
      <c r="G1" s="137"/>
      <c r="H1" s="137"/>
      <c r="I1" s="137"/>
      <c r="J1" s="137"/>
      <c r="K1" s="137"/>
      <c r="L1" s="137"/>
      <c r="N1" s="146"/>
    </row>
    <row r="2" spans="1:10" s="38" customFormat="1" ht="15.75">
      <c r="A2" s="29" t="s">
        <v>129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s="38" customFormat="1" ht="15.75" customHeight="1">
      <c r="A3" s="8" t="s">
        <v>258</v>
      </c>
      <c r="B3" s="8"/>
      <c r="C3" s="8"/>
      <c r="D3" s="8"/>
      <c r="E3" s="8"/>
      <c r="F3" s="8"/>
      <c r="G3" s="8"/>
      <c r="H3" s="8"/>
      <c r="I3" s="95"/>
      <c r="J3" s="95"/>
      <c r="N3" s="35" t="s">
        <v>108</v>
      </c>
    </row>
    <row r="4" spans="1:14" s="151" customFormat="1" ht="12.75">
      <c r="A4" s="313" t="s">
        <v>11</v>
      </c>
      <c r="B4" s="315" t="s">
        <v>130</v>
      </c>
      <c r="C4" s="315" t="s">
        <v>91</v>
      </c>
      <c r="D4" s="262"/>
      <c r="E4" s="316"/>
      <c r="F4" s="329" t="s">
        <v>184</v>
      </c>
      <c r="G4" s="330"/>
      <c r="H4" s="331"/>
      <c r="I4" s="329" t="s">
        <v>185</v>
      </c>
      <c r="J4" s="330"/>
      <c r="K4" s="331"/>
      <c r="L4" s="327" t="s">
        <v>186</v>
      </c>
      <c r="M4" s="327"/>
      <c r="N4" s="327"/>
    </row>
    <row r="5" spans="1:14" s="151" customFormat="1" ht="25.5">
      <c r="A5" s="313"/>
      <c r="B5" s="317"/>
      <c r="C5" s="317"/>
      <c r="D5" s="318"/>
      <c r="E5" s="319"/>
      <c r="F5" s="182" t="s">
        <v>23</v>
      </c>
      <c r="G5" s="182" t="s">
        <v>24</v>
      </c>
      <c r="H5" s="31" t="s">
        <v>145</v>
      </c>
      <c r="I5" s="182" t="s">
        <v>23</v>
      </c>
      <c r="J5" s="182" t="s">
        <v>24</v>
      </c>
      <c r="K5" s="31" t="s">
        <v>116</v>
      </c>
      <c r="L5" s="182" t="s">
        <v>23</v>
      </c>
      <c r="M5" s="182" t="s">
        <v>24</v>
      </c>
      <c r="N5" s="31" t="s">
        <v>144</v>
      </c>
    </row>
    <row r="6" spans="1:14" s="151" customFormat="1" ht="12.75">
      <c r="A6" s="31">
        <v>1</v>
      </c>
      <c r="B6" s="178">
        <v>2</v>
      </c>
      <c r="C6" s="320">
        <v>3</v>
      </c>
      <c r="D6" s="321"/>
      <c r="E6" s="322"/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</row>
    <row r="7" spans="1:14" s="39" customFormat="1" ht="15">
      <c r="A7" s="161"/>
      <c r="B7" s="175"/>
      <c r="C7" s="255"/>
      <c r="D7" s="256"/>
      <c r="E7" s="257"/>
      <c r="F7" s="163"/>
      <c r="G7" s="163"/>
      <c r="H7" s="163"/>
      <c r="I7" s="163"/>
      <c r="J7" s="163"/>
      <c r="K7" s="163"/>
      <c r="L7" s="163"/>
      <c r="M7" s="163"/>
      <c r="N7" s="163"/>
    </row>
    <row r="8" spans="1:14" s="39" customFormat="1" ht="15">
      <c r="A8" s="161"/>
      <c r="B8" s="175"/>
      <c r="C8" s="255"/>
      <c r="D8" s="256"/>
      <c r="E8" s="257"/>
      <c r="F8" s="163"/>
      <c r="G8" s="163"/>
      <c r="H8" s="163"/>
      <c r="I8" s="163"/>
      <c r="J8" s="163"/>
      <c r="K8" s="163"/>
      <c r="L8" s="163"/>
      <c r="M8" s="163"/>
      <c r="N8" s="163"/>
    </row>
    <row r="9" spans="1:14" s="150" customFormat="1" ht="15">
      <c r="A9" s="164"/>
      <c r="B9" s="170" t="s">
        <v>109</v>
      </c>
      <c r="C9" s="255"/>
      <c r="D9" s="256"/>
      <c r="E9" s="257"/>
      <c r="F9" s="165"/>
      <c r="G9" s="165"/>
      <c r="H9" s="165"/>
      <c r="I9" s="165"/>
      <c r="J9" s="165"/>
      <c r="K9" s="165"/>
      <c r="L9" s="165"/>
      <c r="M9" s="165"/>
      <c r="N9" s="165"/>
    </row>
    <row r="10" spans="1:11" s="39" customFormat="1" ht="12.75">
      <c r="A10" s="40"/>
      <c r="B10" s="41"/>
      <c r="C10" s="40"/>
      <c r="E10" s="40"/>
      <c r="F10" s="40"/>
      <c r="G10" s="40"/>
      <c r="H10" s="40"/>
      <c r="I10" s="40"/>
      <c r="J10" s="40"/>
      <c r="K10" s="40"/>
    </row>
    <row r="11" spans="1:14" s="38" customFormat="1" ht="15.75" customHeight="1">
      <c r="A11" s="8" t="s">
        <v>259</v>
      </c>
      <c r="B11" s="8"/>
      <c r="C11" s="8"/>
      <c r="E11" s="8"/>
      <c r="F11" s="8"/>
      <c r="G11" s="8"/>
      <c r="H11" s="8"/>
      <c r="I11" s="8"/>
      <c r="J11" s="42"/>
      <c r="K11" s="42"/>
      <c r="N11" s="35" t="s">
        <v>108</v>
      </c>
    </row>
    <row r="12" spans="1:14" s="151" customFormat="1" ht="12.75">
      <c r="A12" s="313" t="s">
        <v>11</v>
      </c>
      <c r="B12" s="313" t="s">
        <v>130</v>
      </c>
      <c r="C12" s="313"/>
      <c r="D12" s="313"/>
      <c r="E12" s="313"/>
      <c r="F12" s="315" t="s">
        <v>91</v>
      </c>
      <c r="G12" s="262"/>
      <c r="H12" s="316"/>
      <c r="I12" s="313" t="s">
        <v>153</v>
      </c>
      <c r="J12" s="313"/>
      <c r="K12" s="313"/>
      <c r="L12" s="313" t="s">
        <v>189</v>
      </c>
      <c r="M12" s="313"/>
      <c r="N12" s="313"/>
    </row>
    <row r="13" spans="1:14" s="151" customFormat="1" ht="25.5">
      <c r="A13" s="313"/>
      <c r="B13" s="313"/>
      <c r="C13" s="313"/>
      <c r="D13" s="313"/>
      <c r="E13" s="313"/>
      <c r="F13" s="317"/>
      <c r="G13" s="318"/>
      <c r="H13" s="319"/>
      <c r="I13" s="182" t="s">
        <v>23</v>
      </c>
      <c r="J13" s="182" t="s">
        <v>24</v>
      </c>
      <c r="K13" s="31" t="s">
        <v>145</v>
      </c>
      <c r="L13" s="182" t="s">
        <v>23</v>
      </c>
      <c r="M13" s="182" t="s">
        <v>24</v>
      </c>
      <c r="N13" s="31" t="s">
        <v>116</v>
      </c>
    </row>
    <row r="14" spans="1:14" s="151" customFormat="1" ht="12.75">
      <c r="A14" s="31">
        <v>1</v>
      </c>
      <c r="B14" s="313">
        <v>2</v>
      </c>
      <c r="C14" s="313"/>
      <c r="D14" s="313"/>
      <c r="E14" s="313"/>
      <c r="F14" s="320">
        <v>3</v>
      </c>
      <c r="G14" s="321"/>
      <c r="H14" s="322"/>
      <c r="I14" s="31">
        <v>4</v>
      </c>
      <c r="J14" s="31">
        <v>5</v>
      </c>
      <c r="K14" s="31">
        <v>6</v>
      </c>
      <c r="L14" s="31">
        <v>7</v>
      </c>
      <c r="M14" s="31">
        <v>8</v>
      </c>
      <c r="N14" s="31">
        <v>9</v>
      </c>
    </row>
    <row r="15" spans="1:14" s="39" customFormat="1" ht="15">
      <c r="A15" s="161"/>
      <c r="B15" s="267"/>
      <c r="C15" s="267"/>
      <c r="D15" s="267"/>
      <c r="E15" s="267"/>
      <c r="F15" s="255"/>
      <c r="G15" s="256"/>
      <c r="H15" s="257"/>
      <c r="I15" s="163"/>
      <c r="J15" s="163"/>
      <c r="K15" s="163"/>
      <c r="L15" s="163"/>
      <c r="M15" s="163"/>
      <c r="N15" s="163"/>
    </row>
    <row r="16" spans="1:14" s="39" customFormat="1" ht="15">
      <c r="A16" s="161"/>
      <c r="B16" s="267"/>
      <c r="C16" s="267"/>
      <c r="D16" s="267"/>
      <c r="E16" s="267"/>
      <c r="F16" s="255"/>
      <c r="G16" s="256"/>
      <c r="H16" s="257"/>
      <c r="I16" s="163"/>
      <c r="J16" s="163"/>
      <c r="K16" s="163"/>
      <c r="L16" s="163"/>
      <c r="M16" s="163"/>
      <c r="N16" s="163"/>
    </row>
    <row r="17" spans="1:14" s="39" customFormat="1" ht="15">
      <c r="A17" s="164"/>
      <c r="B17" s="314" t="s">
        <v>109</v>
      </c>
      <c r="C17" s="314"/>
      <c r="D17" s="314"/>
      <c r="E17" s="314"/>
      <c r="F17" s="255"/>
      <c r="G17" s="256"/>
      <c r="H17" s="257"/>
      <c r="I17" s="165"/>
      <c r="J17" s="165"/>
      <c r="K17" s="165"/>
      <c r="L17" s="165"/>
      <c r="M17" s="165"/>
      <c r="N17" s="165"/>
    </row>
    <row r="19" spans="1:14" ht="15.75">
      <c r="A19" s="8" t="s">
        <v>260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5" t="s">
        <v>108</v>
      </c>
    </row>
    <row r="20" spans="1:14" ht="12.75" customHeight="1">
      <c r="A20" s="313" t="s">
        <v>134</v>
      </c>
      <c r="B20" s="313"/>
      <c r="C20" s="324" t="s">
        <v>152</v>
      </c>
      <c r="D20" s="324" t="s">
        <v>133</v>
      </c>
      <c r="E20" s="313" t="s">
        <v>184</v>
      </c>
      <c r="F20" s="313"/>
      <c r="G20" s="313" t="s">
        <v>185</v>
      </c>
      <c r="H20" s="313"/>
      <c r="I20" s="313" t="s">
        <v>186</v>
      </c>
      <c r="J20" s="313"/>
      <c r="K20" s="313" t="s">
        <v>153</v>
      </c>
      <c r="L20" s="313"/>
      <c r="M20" s="313" t="s">
        <v>189</v>
      </c>
      <c r="N20" s="313"/>
    </row>
    <row r="21" spans="1:14" ht="89.25" customHeight="1">
      <c r="A21" s="313"/>
      <c r="B21" s="313"/>
      <c r="C21" s="325"/>
      <c r="D21" s="325"/>
      <c r="E21" s="31" t="s">
        <v>131</v>
      </c>
      <c r="F21" s="31" t="s">
        <v>132</v>
      </c>
      <c r="G21" s="31" t="s">
        <v>131</v>
      </c>
      <c r="H21" s="31" t="s">
        <v>132</v>
      </c>
      <c r="I21" s="31" t="s">
        <v>131</v>
      </c>
      <c r="J21" s="31" t="s">
        <v>132</v>
      </c>
      <c r="K21" s="31" t="s">
        <v>131</v>
      </c>
      <c r="L21" s="31" t="s">
        <v>132</v>
      </c>
      <c r="M21" s="31" t="s">
        <v>131</v>
      </c>
      <c r="N21" s="31" t="s">
        <v>132</v>
      </c>
    </row>
    <row r="22" spans="1:14" ht="12.75">
      <c r="A22" s="313">
        <v>1</v>
      </c>
      <c r="B22" s="313"/>
      <c r="C22" s="31">
        <v>2</v>
      </c>
      <c r="D22" s="31">
        <v>3</v>
      </c>
      <c r="E22" s="31">
        <v>4</v>
      </c>
      <c r="F22" s="31">
        <v>5</v>
      </c>
      <c r="G22" s="31">
        <v>6</v>
      </c>
      <c r="H22" s="31">
        <v>7</v>
      </c>
      <c r="I22" s="31">
        <v>8</v>
      </c>
      <c r="J22" s="31">
        <v>9</v>
      </c>
      <c r="K22" s="31">
        <v>10</v>
      </c>
      <c r="L22" s="31">
        <v>11</v>
      </c>
      <c r="M22" s="31">
        <v>12</v>
      </c>
      <c r="N22" s="31">
        <v>13</v>
      </c>
    </row>
    <row r="23" spans="1:14" ht="15">
      <c r="A23" s="326"/>
      <c r="B23" s="326"/>
      <c r="C23" s="161"/>
      <c r="D23" s="161"/>
      <c r="E23" s="163"/>
      <c r="F23" s="163"/>
      <c r="G23" s="163"/>
      <c r="H23" s="163"/>
      <c r="I23" s="163"/>
      <c r="J23" s="163"/>
      <c r="K23" s="161"/>
      <c r="L23" s="161"/>
      <c r="M23" s="161"/>
      <c r="N23" s="161"/>
    </row>
    <row r="24" spans="1:14" ht="15">
      <c r="A24" s="326"/>
      <c r="B24" s="326"/>
      <c r="C24" s="164"/>
      <c r="D24" s="164"/>
      <c r="E24" s="163"/>
      <c r="F24" s="163"/>
      <c r="G24" s="163"/>
      <c r="H24" s="163"/>
      <c r="I24" s="163"/>
      <c r="J24" s="163"/>
      <c r="K24" s="161"/>
      <c r="L24" s="161"/>
      <c r="M24" s="161"/>
      <c r="N24" s="161"/>
    </row>
    <row r="25" spans="1:14" ht="14.25">
      <c r="A25" s="314" t="s">
        <v>109</v>
      </c>
      <c r="B25" s="314"/>
      <c r="C25" s="176"/>
      <c r="D25" s="176"/>
      <c r="E25" s="177"/>
      <c r="F25" s="177"/>
      <c r="G25" s="177"/>
      <c r="H25" s="177"/>
      <c r="I25" s="177"/>
      <c r="J25" s="177"/>
      <c r="K25" s="164"/>
      <c r="L25" s="164"/>
      <c r="M25" s="164"/>
      <c r="N25" s="164"/>
    </row>
    <row r="26" spans="2:14" ht="12.75">
      <c r="B26" s="70"/>
      <c r="C26" s="70"/>
      <c r="D26" s="70"/>
      <c r="E26" s="70"/>
      <c r="F26" s="152"/>
      <c r="G26" s="152"/>
      <c r="H26" s="152"/>
      <c r="I26" s="152"/>
      <c r="J26" s="152"/>
      <c r="K26" s="152"/>
      <c r="L26" s="152"/>
      <c r="M26" s="152"/>
      <c r="N26" s="43"/>
    </row>
    <row r="27" spans="1:14" ht="30" customHeight="1">
      <c r="A27" s="323" t="s">
        <v>261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</row>
    <row r="28" spans="1:14" s="10" customFormat="1" ht="29.25" customHeight="1">
      <c r="A28" s="328" t="s">
        <v>262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</sheetData>
  <sheetProtection/>
  <mergeCells count="37">
    <mergeCell ref="B4:B5"/>
    <mergeCell ref="C9:E9"/>
    <mergeCell ref="D20:D21"/>
    <mergeCell ref="L4:N4"/>
    <mergeCell ref="L12:N12"/>
    <mergeCell ref="I20:J20"/>
    <mergeCell ref="K20:L20"/>
    <mergeCell ref="A28:N28"/>
    <mergeCell ref="A12:A13"/>
    <mergeCell ref="A4:A5"/>
    <mergeCell ref="I12:K12"/>
    <mergeCell ref="F4:H4"/>
    <mergeCell ref="I4:K4"/>
    <mergeCell ref="C4:E5"/>
    <mergeCell ref="A27:N27"/>
    <mergeCell ref="A20:B21"/>
    <mergeCell ref="A22:B22"/>
    <mergeCell ref="C20:C21"/>
    <mergeCell ref="A23:B23"/>
    <mergeCell ref="A24:B24"/>
    <mergeCell ref="A25:B25"/>
    <mergeCell ref="M20:N20"/>
    <mergeCell ref="C6:E6"/>
    <mergeCell ref="C7:E7"/>
    <mergeCell ref="F17:H17"/>
    <mergeCell ref="B12:E13"/>
    <mergeCell ref="B14:E14"/>
    <mergeCell ref="B15:E15"/>
    <mergeCell ref="B16:E16"/>
    <mergeCell ref="C8:E8"/>
    <mergeCell ref="E20:F20"/>
    <mergeCell ref="G20:H20"/>
    <mergeCell ref="B17:E17"/>
    <mergeCell ref="F12:H13"/>
    <mergeCell ref="F14:H14"/>
    <mergeCell ref="F15:H15"/>
    <mergeCell ref="F16:H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1">
      <selection activeCell="M35" sqref="M35"/>
    </sheetView>
  </sheetViews>
  <sheetFormatPr defaultColWidth="8.875" defaultRowHeight="12.75"/>
  <cols>
    <col min="1" max="1" width="15.875" style="47" customWidth="1"/>
    <col min="2" max="2" width="23.625" style="47" customWidth="1"/>
    <col min="3" max="3" width="12.375" style="47" bestFit="1" customWidth="1"/>
    <col min="4" max="4" width="12.875" style="47" customWidth="1"/>
    <col min="5" max="5" width="12.625" style="47" customWidth="1"/>
    <col min="6" max="7" width="12.875" style="47" customWidth="1"/>
    <col min="8" max="8" width="12.75390625" style="47" customWidth="1"/>
    <col min="9" max="9" width="13.125" style="47" customWidth="1"/>
    <col min="10" max="11" width="12.125" style="47" customWidth="1"/>
    <col min="12" max="12" width="11.00390625" style="47" customWidth="1"/>
    <col min="13" max="16384" width="8.875" style="47" customWidth="1"/>
  </cols>
  <sheetData>
    <row r="1" spans="9:12" s="44" customFormat="1" ht="15.75" customHeight="1">
      <c r="I1" s="11"/>
      <c r="J1" s="11"/>
      <c r="K1" s="11"/>
      <c r="L1" s="146"/>
    </row>
    <row r="2" spans="1:12" s="44" customFormat="1" ht="18" customHeight="1">
      <c r="A2" s="96" t="s">
        <v>249</v>
      </c>
      <c r="B2" s="96"/>
      <c r="C2" s="96"/>
      <c r="D2" s="96"/>
      <c r="E2" s="96"/>
      <c r="F2" s="96"/>
      <c r="G2" s="96"/>
      <c r="H2" s="96"/>
      <c r="I2" s="96"/>
      <c r="J2" s="96"/>
      <c r="K2" s="69"/>
      <c r="L2" s="69"/>
    </row>
    <row r="3" spans="1:12" s="44" customFormat="1" ht="15.75">
      <c r="A3" s="45" t="s">
        <v>250</v>
      </c>
      <c r="L3" s="35" t="s">
        <v>108</v>
      </c>
    </row>
    <row r="4" spans="1:12" ht="39" customHeight="1">
      <c r="A4" s="342" t="s">
        <v>150</v>
      </c>
      <c r="B4" s="332" t="s">
        <v>15</v>
      </c>
      <c r="C4" s="333"/>
      <c r="D4" s="334"/>
      <c r="E4" s="342" t="s">
        <v>92</v>
      </c>
      <c r="F4" s="342" t="s">
        <v>96</v>
      </c>
      <c r="G4" s="343" t="s">
        <v>135</v>
      </c>
      <c r="H4" s="340" t="s">
        <v>136</v>
      </c>
      <c r="I4" s="338" t="s">
        <v>137</v>
      </c>
      <c r="J4" s="345" t="s">
        <v>102</v>
      </c>
      <c r="K4" s="346"/>
      <c r="L4" s="338" t="s">
        <v>138</v>
      </c>
    </row>
    <row r="5" spans="1:12" ht="39" customHeight="1">
      <c r="A5" s="342"/>
      <c r="B5" s="335"/>
      <c r="C5" s="336"/>
      <c r="D5" s="337"/>
      <c r="E5" s="342"/>
      <c r="F5" s="342"/>
      <c r="G5" s="344"/>
      <c r="H5" s="341"/>
      <c r="I5" s="339"/>
      <c r="J5" s="183" t="s">
        <v>93</v>
      </c>
      <c r="K5" s="183" t="s">
        <v>94</v>
      </c>
      <c r="L5" s="339"/>
    </row>
    <row r="6" spans="1:12" ht="12.75">
      <c r="A6" s="48">
        <v>1</v>
      </c>
      <c r="B6" s="350">
        <v>2</v>
      </c>
      <c r="C6" s="351"/>
      <c r="D6" s="352"/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</row>
    <row r="7" spans="1:12" ht="12.75">
      <c r="A7" s="49">
        <v>2730</v>
      </c>
      <c r="B7" s="353" t="s">
        <v>57</v>
      </c>
      <c r="C7" s="354"/>
      <c r="D7" s="355"/>
      <c r="E7" s="242">
        <v>1300000</v>
      </c>
      <c r="F7" s="242">
        <v>1300000</v>
      </c>
      <c r="G7" s="166"/>
      <c r="H7" s="166"/>
      <c r="I7" s="166"/>
      <c r="J7" s="166"/>
      <c r="K7" s="166"/>
      <c r="L7" s="166"/>
    </row>
    <row r="8" spans="1:12" ht="12.75">
      <c r="A8" s="49"/>
      <c r="B8" s="353"/>
      <c r="C8" s="354"/>
      <c r="D8" s="355"/>
      <c r="E8" s="166"/>
      <c r="F8" s="166"/>
      <c r="G8" s="166"/>
      <c r="H8" s="166"/>
      <c r="I8" s="166"/>
      <c r="J8" s="166"/>
      <c r="K8" s="166"/>
      <c r="L8" s="166"/>
    </row>
    <row r="9" spans="1:12" ht="12.75">
      <c r="A9" s="48"/>
      <c r="B9" s="356" t="s">
        <v>109</v>
      </c>
      <c r="C9" s="357"/>
      <c r="D9" s="358"/>
      <c r="E9" s="167"/>
      <c r="F9" s="167"/>
      <c r="G9" s="167"/>
      <c r="H9" s="167"/>
      <c r="I9" s="167"/>
      <c r="J9" s="167"/>
      <c r="K9" s="167"/>
      <c r="L9" s="167"/>
    </row>
    <row r="10" spans="1:10" ht="12.75">
      <c r="A10" s="52"/>
      <c r="B10" s="53"/>
      <c r="C10" s="54"/>
      <c r="D10" s="54"/>
      <c r="E10" s="54"/>
      <c r="F10" s="54"/>
      <c r="G10" s="54"/>
      <c r="H10" s="54"/>
      <c r="I10" s="54"/>
      <c r="J10" s="54"/>
    </row>
    <row r="11" spans="1:12" s="44" customFormat="1" ht="15.75">
      <c r="A11" s="45" t="s">
        <v>251</v>
      </c>
      <c r="L11" s="35" t="s">
        <v>108</v>
      </c>
    </row>
    <row r="12" spans="1:12" ht="12.75">
      <c r="A12" s="342" t="s">
        <v>150</v>
      </c>
      <c r="B12" s="342" t="s">
        <v>15</v>
      </c>
      <c r="C12" s="349" t="s">
        <v>160</v>
      </c>
      <c r="D12" s="349"/>
      <c r="E12" s="349"/>
      <c r="F12" s="349"/>
      <c r="G12" s="349"/>
      <c r="H12" s="349" t="s">
        <v>252</v>
      </c>
      <c r="I12" s="349"/>
      <c r="J12" s="349"/>
      <c r="K12" s="349"/>
      <c r="L12" s="349"/>
    </row>
    <row r="13" spans="1:12" ht="39" customHeight="1">
      <c r="A13" s="342"/>
      <c r="B13" s="342"/>
      <c r="C13" s="342" t="s">
        <v>151</v>
      </c>
      <c r="D13" s="342" t="s">
        <v>139</v>
      </c>
      <c r="E13" s="342" t="s">
        <v>140</v>
      </c>
      <c r="F13" s="342"/>
      <c r="G13" s="342" t="s">
        <v>141</v>
      </c>
      <c r="H13" s="342" t="s">
        <v>16</v>
      </c>
      <c r="I13" s="342" t="s">
        <v>142</v>
      </c>
      <c r="J13" s="342" t="s">
        <v>140</v>
      </c>
      <c r="K13" s="342"/>
      <c r="L13" s="342" t="s">
        <v>143</v>
      </c>
    </row>
    <row r="14" spans="1:12" ht="63" customHeight="1">
      <c r="A14" s="342"/>
      <c r="B14" s="342"/>
      <c r="C14" s="342"/>
      <c r="D14" s="342"/>
      <c r="E14" s="183" t="s">
        <v>93</v>
      </c>
      <c r="F14" s="183" t="s">
        <v>94</v>
      </c>
      <c r="G14" s="342"/>
      <c r="H14" s="342"/>
      <c r="I14" s="342"/>
      <c r="J14" s="183" t="s">
        <v>93</v>
      </c>
      <c r="K14" s="183" t="s">
        <v>94</v>
      </c>
      <c r="L14" s="342"/>
    </row>
    <row r="15" spans="1:12" ht="12.75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</row>
    <row r="16" spans="1:12" ht="12.75">
      <c r="A16" s="49">
        <v>2730</v>
      </c>
      <c r="B16" s="243" t="s">
        <v>57</v>
      </c>
      <c r="C16" s="243">
        <v>1300000</v>
      </c>
      <c r="D16" s="243"/>
      <c r="E16" s="168"/>
      <c r="F16" s="168"/>
      <c r="G16" s="168"/>
      <c r="H16" s="244">
        <v>1350000</v>
      </c>
      <c r="I16" s="168"/>
      <c r="J16" s="168"/>
      <c r="K16" s="168"/>
      <c r="L16" s="168"/>
    </row>
    <row r="17" spans="1:12" ht="12.75">
      <c r="A17" s="49"/>
      <c r="B17" s="51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ht="12.75">
      <c r="A18" s="48"/>
      <c r="B18" s="110" t="s">
        <v>109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</row>
    <row r="19" spans="1:12" ht="12.75">
      <c r="A19" s="52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5.75">
      <c r="A20" s="55" t="s">
        <v>253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5" t="s">
        <v>108</v>
      </c>
    </row>
    <row r="21" spans="1:12" ht="78" customHeight="1">
      <c r="A21" s="184" t="s">
        <v>150</v>
      </c>
      <c r="B21" s="183" t="s">
        <v>15</v>
      </c>
      <c r="C21" s="183" t="s">
        <v>92</v>
      </c>
      <c r="D21" s="183" t="s">
        <v>96</v>
      </c>
      <c r="E21" s="183" t="s">
        <v>161</v>
      </c>
      <c r="F21" s="183" t="s">
        <v>254</v>
      </c>
      <c r="G21" s="183" t="s">
        <v>255</v>
      </c>
      <c r="H21" s="342" t="s">
        <v>95</v>
      </c>
      <c r="I21" s="342"/>
      <c r="J21" s="342" t="s">
        <v>103</v>
      </c>
      <c r="K21" s="342"/>
      <c r="L21" s="342"/>
    </row>
    <row r="22" spans="1:12" ht="12.75">
      <c r="A22" s="46">
        <v>1</v>
      </c>
      <c r="B22" s="48">
        <v>2</v>
      </c>
      <c r="C22" s="48">
        <v>3</v>
      </c>
      <c r="D22" s="46">
        <v>4</v>
      </c>
      <c r="E22" s="48">
        <v>5</v>
      </c>
      <c r="F22" s="48">
        <v>6</v>
      </c>
      <c r="G22" s="46">
        <v>7</v>
      </c>
      <c r="H22" s="348">
        <v>8</v>
      </c>
      <c r="I22" s="348"/>
      <c r="J22" s="348">
        <v>9</v>
      </c>
      <c r="K22" s="348"/>
      <c r="L22" s="348"/>
    </row>
    <row r="23" spans="1:12" ht="12.75">
      <c r="A23" s="46"/>
      <c r="B23" s="50"/>
      <c r="C23" s="166"/>
      <c r="D23" s="166"/>
      <c r="E23" s="166"/>
      <c r="F23" s="166"/>
      <c r="G23" s="166"/>
      <c r="H23" s="347"/>
      <c r="I23" s="347"/>
      <c r="J23" s="347"/>
      <c r="K23" s="347"/>
      <c r="L23" s="347"/>
    </row>
    <row r="24" spans="1:12" ht="12.75">
      <c r="A24" s="48"/>
      <c r="B24" s="50"/>
      <c r="C24" s="166"/>
      <c r="D24" s="166"/>
      <c r="E24" s="166"/>
      <c r="F24" s="166"/>
      <c r="G24" s="166"/>
      <c r="H24" s="347"/>
      <c r="I24" s="347"/>
      <c r="J24" s="347"/>
      <c r="K24" s="347"/>
      <c r="L24" s="347"/>
    </row>
    <row r="25" spans="1:12" ht="12.75">
      <c r="A25" s="48"/>
      <c r="B25" s="110" t="s">
        <v>109</v>
      </c>
      <c r="C25" s="167"/>
      <c r="D25" s="167"/>
      <c r="E25" s="167"/>
      <c r="F25" s="167"/>
      <c r="G25" s="167"/>
      <c r="H25" s="359"/>
      <c r="I25" s="359"/>
      <c r="J25" s="359"/>
      <c r="K25" s="359"/>
      <c r="L25" s="359"/>
    </row>
    <row r="26" spans="1:12" ht="12.75">
      <c r="A26" s="52"/>
      <c r="B26" s="153"/>
      <c r="C26" s="154"/>
      <c r="D26" s="154"/>
      <c r="E26" s="154"/>
      <c r="F26" s="154"/>
      <c r="G26" s="154"/>
      <c r="H26" s="52"/>
      <c r="I26" s="52"/>
      <c r="J26" s="52"/>
      <c r="K26" s="52"/>
      <c r="L26" s="52"/>
    </row>
    <row r="27" spans="1:12" ht="15.75">
      <c r="A27" s="96" t="s">
        <v>256</v>
      </c>
      <c r="B27" s="153"/>
      <c r="C27" s="154"/>
      <c r="D27" s="154"/>
      <c r="E27" s="154"/>
      <c r="F27" s="154"/>
      <c r="G27" s="154"/>
      <c r="H27" s="52"/>
      <c r="I27" s="52"/>
      <c r="J27" s="52"/>
      <c r="K27" s="52"/>
      <c r="L27" s="52"/>
    </row>
    <row r="28" spans="1:12" ht="15.75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</row>
    <row r="29" spans="1:12" ht="15.75">
      <c r="A29" s="55"/>
      <c r="B29" s="153"/>
      <c r="C29" s="154"/>
      <c r="D29" s="154"/>
      <c r="E29" s="154"/>
      <c r="F29" s="154"/>
      <c r="G29" s="154"/>
      <c r="H29" s="52"/>
      <c r="I29" s="52"/>
      <c r="J29" s="52"/>
      <c r="K29" s="52"/>
      <c r="L29" s="52"/>
    </row>
    <row r="30" spans="2:11" ht="16.5" customHeight="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2" ht="33.75" customHeight="1">
      <c r="A31" s="362" t="s">
        <v>257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5.75">
      <c r="A32" s="36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</row>
    <row r="33" spans="1:12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1" s="13" customFormat="1" ht="15" customHeight="1">
      <c r="A35" s="16" t="s">
        <v>5</v>
      </c>
      <c r="H35" s="14"/>
      <c r="J35" s="277" t="s">
        <v>228</v>
      </c>
      <c r="K35" s="277"/>
    </row>
    <row r="36" spans="1:11" s="6" customFormat="1" ht="12.75">
      <c r="A36" s="21"/>
      <c r="H36" s="4" t="s">
        <v>0</v>
      </c>
      <c r="J36" s="12" t="s">
        <v>1</v>
      </c>
      <c r="K36" s="56"/>
    </row>
    <row r="37" spans="1:11" s="6" customFormat="1" ht="12.75">
      <c r="A37" s="21"/>
      <c r="H37" s="4"/>
      <c r="J37" s="12"/>
      <c r="K37" s="56"/>
    </row>
    <row r="38" spans="1:11" s="13" customFormat="1" ht="15.75">
      <c r="A38" s="8" t="s">
        <v>6</v>
      </c>
      <c r="H38" s="18"/>
      <c r="J38" s="277" t="s">
        <v>229</v>
      </c>
      <c r="K38" s="277"/>
    </row>
    <row r="39" spans="8:11" s="2" customFormat="1" ht="12.75">
      <c r="H39" s="4" t="s">
        <v>0</v>
      </c>
      <c r="J39" s="12" t="s">
        <v>1</v>
      </c>
      <c r="K39" s="56"/>
    </row>
  </sheetData>
  <sheetProtection/>
  <mergeCells count="40">
    <mergeCell ref="J38:K38"/>
    <mergeCell ref="A32:L32"/>
    <mergeCell ref="A28:L28"/>
    <mergeCell ref="A31:L31"/>
    <mergeCell ref="H22:I22"/>
    <mergeCell ref="H23:I23"/>
    <mergeCell ref="H25:I25"/>
    <mergeCell ref="J35:K3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B9:D9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showZeros="0" tabSelected="1" zoomScalePageLayoutView="0" workbookViewId="0" topLeftCell="A2">
      <selection activeCell="I16" sqref="I16"/>
    </sheetView>
  </sheetViews>
  <sheetFormatPr defaultColWidth="9.00390625" defaultRowHeight="12.75"/>
  <cols>
    <col min="1" max="1" width="3.75390625" style="11" customWidth="1"/>
    <col min="2" max="2" width="12.25390625" style="11" customWidth="1"/>
    <col min="3" max="3" width="17.25390625" style="11" customWidth="1"/>
    <col min="4" max="4" width="12.25390625" style="11" customWidth="1"/>
    <col min="5" max="9" width="17.75390625" style="11" customWidth="1"/>
    <col min="10" max="10" width="15.375" style="11" bestFit="1" customWidth="1"/>
    <col min="11" max="16384" width="9.125" style="11" customWidth="1"/>
  </cols>
  <sheetData>
    <row r="1" spans="1:10" ht="18.75">
      <c r="A1" s="84" t="s">
        <v>196</v>
      </c>
      <c r="B1" s="84"/>
      <c r="C1" s="84"/>
      <c r="D1" s="84"/>
      <c r="E1" s="206"/>
      <c r="F1" s="206"/>
      <c r="G1" s="206"/>
      <c r="H1" s="206"/>
      <c r="I1" s="206"/>
      <c r="J1" s="206"/>
    </row>
    <row r="2" spans="1:10" ht="15.75">
      <c r="A2" s="101" t="s">
        <v>20</v>
      </c>
      <c r="B2" s="101" t="s">
        <v>162</v>
      </c>
      <c r="C2" s="101"/>
      <c r="D2" s="101"/>
      <c r="E2" s="101"/>
      <c r="F2" s="207"/>
      <c r="H2" s="380" t="s">
        <v>230</v>
      </c>
      <c r="I2" s="380"/>
      <c r="J2" s="245" t="s">
        <v>231</v>
      </c>
    </row>
    <row r="3" spans="1:10" ht="15.75">
      <c r="A3" s="99" t="s">
        <v>107</v>
      </c>
      <c r="B3" s="99"/>
      <c r="C3" s="100"/>
      <c r="D3" s="100"/>
      <c r="E3" s="100"/>
      <c r="F3" s="100"/>
      <c r="G3" s="2"/>
      <c r="H3" s="264" t="s">
        <v>197</v>
      </c>
      <c r="I3" s="264"/>
      <c r="J3" s="209" t="s">
        <v>198</v>
      </c>
    </row>
    <row r="4" spans="1:10" ht="15.75">
      <c r="A4" s="80" t="s">
        <v>22</v>
      </c>
      <c r="B4" s="101" t="s">
        <v>162</v>
      </c>
      <c r="C4" s="58"/>
      <c r="D4" s="58"/>
      <c r="E4" s="58"/>
      <c r="F4" s="207"/>
      <c r="G4" s="2"/>
      <c r="H4" s="380" t="s">
        <v>232</v>
      </c>
      <c r="I4" s="380"/>
      <c r="J4" s="245" t="s">
        <v>231</v>
      </c>
    </row>
    <row r="5" spans="1:10" ht="15.75">
      <c r="A5" s="99" t="s">
        <v>110</v>
      </c>
      <c r="B5" s="99"/>
      <c r="C5" s="99"/>
      <c r="D5" s="99"/>
      <c r="E5" s="99"/>
      <c r="F5" s="59"/>
      <c r="G5" s="2"/>
      <c r="H5" s="264" t="s">
        <v>199</v>
      </c>
      <c r="I5" s="264"/>
      <c r="J5" s="209" t="s">
        <v>198</v>
      </c>
    </row>
    <row r="6" spans="1:12" ht="45.75" customHeight="1">
      <c r="A6" s="60" t="s">
        <v>97</v>
      </c>
      <c r="B6" s="210" t="s">
        <v>242</v>
      </c>
      <c r="C6" s="211"/>
      <c r="D6" s="212">
        <v>3050</v>
      </c>
      <c r="E6" s="61"/>
      <c r="F6" s="212">
        <v>1070</v>
      </c>
      <c r="G6" s="213"/>
      <c r="H6" s="261" t="s">
        <v>243</v>
      </c>
      <c r="I6" s="261"/>
      <c r="J6" s="241" t="s">
        <v>248</v>
      </c>
      <c r="K6" s="238"/>
      <c r="L6" s="238"/>
    </row>
    <row r="7" spans="1:10" ht="89.25">
      <c r="A7" s="2"/>
      <c r="B7" s="214" t="s">
        <v>200</v>
      </c>
      <c r="C7" s="93"/>
      <c r="D7" s="215" t="s">
        <v>201</v>
      </c>
      <c r="E7" s="106"/>
      <c r="F7" s="216" t="s">
        <v>202</v>
      </c>
      <c r="G7" s="2"/>
      <c r="H7" s="262" t="s">
        <v>203</v>
      </c>
      <c r="I7" s="262"/>
      <c r="J7" s="217" t="s">
        <v>204</v>
      </c>
    </row>
    <row r="8" spans="1:10" ht="15.75">
      <c r="A8" s="218" t="s">
        <v>205</v>
      </c>
      <c r="B8" s="218"/>
      <c r="C8" s="20"/>
      <c r="D8" s="20"/>
      <c r="E8" s="20"/>
      <c r="F8" s="20"/>
      <c r="G8" s="20"/>
      <c r="H8" s="20"/>
      <c r="I8" s="20"/>
      <c r="J8" s="20"/>
    </row>
    <row r="9" spans="1:10" ht="15.75">
      <c r="A9" s="26" t="s">
        <v>206</v>
      </c>
      <c r="B9" s="26"/>
      <c r="C9" s="19"/>
      <c r="D9" s="19"/>
      <c r="E9" s="22"/>
      <c r="F9" s="22"/>
      <c r="G9" s="22"/>
      <c r="H9" s="22"/>
      <c r="I9" s="22"/>
      <c r="J9" s="3" t="s">
        <v>108</v>
      </c>
    </row>
    <row r="10" spans="1:10" ht="15.75">
      <c r="A10" s="376" t="s">
        <v>207</v>
      </c>
      <c r="B10" s="377"/>
      <c r="C10" s="268" t="s">
        <v>15</v>
      </c>
      <c r="D10" s="270"/>
      <c r="E10" s="310" t="s">
        <v>184</v>
      </c>
      <c r="F10" s="310" t="s">
        <v>185</v>
      </c>
      <c r="G10" s="266" t="s">
        <v>186</v>
      </c>
      <c r="H10" s="266"/>
      <c r="I10" s="266" t="s">
        <v>208</v>
      </c>
      <c r="J10" s="266"/>
    </row>
    <row r="11" spans="1:10" ht="30">
      <c r="A11" s="378"/>
      <c r="B11" s="379"/>
      <c r="C11" s="271"/>
      <c r="D11" s="273"/>
      <c r="E11" s="312"/>
      <c r="F11" s="312"/>
      <c r="G11" s="162" t="s">
        <v>16</v>
      </c>
      <c r="H11" s="162" t="s">
        <v>209</v>
      </c>
      <c r="I11" s="266"/>
      <c r="J11" s="266"/>
    </row>
    <row r="12" spans="1:10" ht="15.75">
      <c r="A12" s="258">
        <v>1</v>
      </c>
      <c r="B12" s="260"/>
      <c r="C12" s="258">
        <v>2</v>
      </c>
      <c r="D12" s="260"/>
      <c r="E12" s="27">
        <v>3</v>
      </c>
      <c r="F12" s="27">
        <v>4</v>
      </c>
      <c r="G12" s="27">
        <v>5</v>
      </c>
      <c r="H12" s="27">
        <v>6</v>
      </c>
      <c r="I12" s="381">
        <v>7</v>
      </c>
      <c r="J12" s="381"/>
    </row>
    <row r="13" spans="1:10" ht="15.75">
      <c r="A13" s="374"/>
      <c r="B13" s="375"/>
      <c r="C13" s="369"/>
      <c r="D13" s="370"/>
      <c r="E13" s="219"/>
      <c r="F13" s="219"/>
      <c r="G13" s="219"/>
      <c r="H13" s="219"/>
      <c r="I13" s="382"/>
      <c r="J13" s="382"/>
    </row>
    <row r="14" spans="1:10" ht="15.75">
      <c r="A14" s="374"/>
      <c r="B14" s="375"/>
      <c r="C14" s="369"/>
      <c r="D14" s="370"/>
      <c r="E14" s="219"/>
      <c r="F14" s="219"/>
      <c r="G14" s="219"/>
      <c r="H14" s="219"/>
      <c r="I14" s="383"/>
      <c r="J14" s="384"/>
    </row>
    <row r="15" spans="1:10" ht="15.75">
      <c r="A15" s="23" t="s">
        <v>210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90">
      <c r="A16" s="122" t="s">
        <v>11</v>
      </c>
      <c r="B16" s="281" t="s">
        <v>15</v>
      </c>
      <c r="C16" s="282"/>
      <c r="D16" s="283"/>
      <c r="E16" s="122" t="s">
        <v>13</v>
      </c>
      <c r="F16" s="284" t="s">
        <v>14</v>
      </c>
      <c r="G16" s="284"/>
      <c r="H16" s="284"/>
      <c r="I16" s="179" t="s">
        <v>211</v>
      </c>
      <c r="J16" s="162" t="s">
        <v>212</v>
      </c>
    </row>
    <row r="17" spans="1:10" ht="15.75">
      <c r="A17" s="67">
        <v>1</v>
      </c>
      <c r="B17" s="301">
        <v>2</v>
      </c>
      <c r="C17" s="302"/>
      <c r="D17" s="303"/>
      <c r="E17" s="67">
        <v>3</v>
      </c>
      <c r="F17" s="301">
        <v>4</v>
      </c>
      <c r="G17" s="302"/>
      <c r="H17" s="303"/>
      <c r="I17" s="27">
        <v>5</v>
      </c>
      <c r="J17" s="27">
        <v>6</v>
      </c>
    </row>
    <row r="18" spans="1:10" ht="15.75">
      <c r="A18" s="67"/>
      <c r="B18" s="371" t="s">
        <v>213</v>
      </c>
      <c r="C18" s="372"/>
      <c r="D18" s="373"/>
      <c r="E18" s="67"/>
      <c r="F18" s="301"/>
      <c r="G18" s="302"/>
      <c r="H18" s="303"/>
      <c r="I18" s="220"/>
      <c r="J18" s="220"/>
    </row>
    <row r="19" spans="1:10" ht="15.75">
      <c r="A19" s="122"/>
      <c r="B19" s="281"/>
      <c r="C19" s="282"/>
      <c r="D19" s="283"/>
      <c r="E19" s="122"/>
      <c r="F19" s="301"/>
      <c r="G19" s="302"/>
      <c r="H19" s="303"/>
      <c r="I19" s="220"/>
      <c r="J19" s="220"/>
    </row>
    <row r="20" spans="1:10" ht="15.75">
      <c r="A20" s="122"/>
      <c r="B20" s="363" t="s">
        <v>214</v>
      </c>
      <c r="C20" s="364"/>
      <c r="D20" s="365"/>
      <c r="E20" s="122"/>
      <c r="F20" s="301"/>
      <c r="G20" s="302"/>
      <c r="H20" s="303"/>
      <c r="I20" s="220"/>
      <c r="J20" s="220"/>
    </row>
    <row r="21" spans="1:10" ht="15.75">
      <c r="A21" s="122"/>
      <c r="B21" s="363"/>
      <c r="C21" s="364"/>
      <c r="D21" s="365"/>
      <c r="E21" s="122"/>
      <c r="F21" s="301"/>
      <c r="G21" s="302"/>
      <c r="H21" s="303"/>
      <c r="I21" s="220"/>
      <c r="J21" s="220"/>
    </row>
    <row r="22" spans="1:10" ht="15.75">
      <c r="A22" s="135"/>
      <c r="B22" s="363" t="s">
        <v>215</v>
      </c>
      <c r="C22" s="364"/>
      <c r="D22" s="365"/>
      <c r="E22" s="122"/>
      <c r="F22" s="301"/>
      <c r="G22" s="302"/>
      <c r="H22" s="303"/>
      <c r="I22" s="220"/>
      <c r="J22" s="220"/>
    </row>
    <row r="23" spans="1:10" ht="15.75">
      <c r="A23" s="221"/>
      <c r="B23" s="366"/>
      <c r="C23" s="367"/>
      <c r="D23" s="368"/>
      <c r="E23" s="222"/>
      <c r="F23" s="301"/>
      <c r="G23" s="302"/>
      <c r="H23" s="303"/>
      <c r="I23" s="220"/>
      <c r="J23" s="220"/>
    </row>
    <row r="24" spans="1:10" ht="15.75">
      <c r="A24" s="135"/>
      <c r="B24" s="363" t="s">
        <v>216</v>
      </c>
      <c r="C24" s="364"/>
      <c r="D24" s="365"/>
      <c r="E24" s="122"/>
      <c r="F24" s="301"/>
      <c r="G24" s="302"/>
      <c r="H24" s="303"/>
      <c r="I24" s="220"/>
      <c r="J24" s="220"/>
    </row>
    <row r="25" spans="1:10" ht="15.75">
      <c r="A25" s="221"/>
      <c r="B25" s="366"/>
      <c r="C25" s="367"/>
      <c r="D25" s="368"/>
      <c r="E25" s="222"/>
      <c r="F25" s="301"/>
      <c r="G25" s="302"/>
      <c r="H25" s="303"/>
      <c r="I25" s="220"/>
      <c r="J25" s="220"/>
    </row>
    <row r="26" spans="1:10" ht="15.75">
      <c r="A26" s="385" t="s">
        <v>217</v>
      </c>
      <c r="B26" s="385"/>
      <c r="C26" s="385"/>
      <c r="D26" s="385"/>
      <c r="E26" s="385"/>
      <c r="F26" s="385"/>
      <c r="G26" s="385"/>
      <c r="H26" s="385"/>
      <c r="I26" s="385"/>
      <c r="J26" s="385"/>
    </row>
    <row r="27" spans="1:10" ht="15.75">
      <c r="A27" s="386"/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ht="15.7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>
      <c r="A29" s="314" t="s">
        <v>109</v>
      </c>
      <c r="B29" s="314"/>
      <c r="C29" s="387"/>
      <c r="D29" s="388"/>
      <c r="E29" s="103"/>
      <c r="F29" s="103"/>
      <c r="G29" s="103"/>
      <c r="H29" s="103"/>
      <c r="I29" s="389"/>
      <c r="J29" s="389"/>
    </row>
    <row r="30" spans="1:10" ht="15.75">
      <c r="A30" s="93"/>
      <c r="B30" s="93"/>
      <c r="C30" s="94"/>
      <c r="D30" s="94"/>
      <c r="E30" s="24"/>
      <c r="F30" s="24"/>
      <c r="G30" s="24"/>
      <c r="H30" s="97"/>
      <c r="I30" s="97"/>
      <c r="J30" s="97"/>
    </row>
    <row r="31" spans="1:10" ht="15.75">
      <c r="A31" s="26" t="s">
        <v>218</v>
      </c>
      <c r="B31" s="26"/>
      <c r="C31" s="19"/>
      <c r="D31" s="19"/>
      <c r="E31" s="22"/>
      <c r="F31" s="22"/>
      <c r="G31" s="22"/>
      <c r="H31" s="22"/>
      <c r="I31" s="22"/>
      <c r="J31" s="3" t="s">
        <v>108</v>
      </c>
    </row>
    <row r="32" spans="1:10" ht="15.75">
      <c r="A32" s="376" t="s">
        <v>3</v>
      </c>
      <c r="B32" s="377"/>
      <c r="C32" s="268" t="s">
        <v>15</v>
      </c>
      <c r="D32" s="270"/>
      <c r="E32" s="266" t="s">
        <v>153</v>
      </c>
      <c r="F32" s="266"/>
      <c r="G32" s="266" t="s">
        <v>189</v>
      </c>
      <c r="H32" s="266"/>
      <c r="I32" s="266" t="s">
        <v>219</v>
      </c>
      <c r="J32" s="266"/>
    </row>
    <row r="33" spans="1:10" ht="45">
      <c r="A33" s="378"/>
      <c r="B33" s="379"/>
      <c r="C33" s="271"/>
      <c r="D33" s="273"/>
      <c r="E33" s="162" t="s">
        <v>220</v>
      </c>
      <c r="F33" s="162" t="s">
        <v>221</v>
      </c>
      <c r="G33" s="162" t="s">
        <v>220</v>
      </c>
      <c r="H33" s="162" t="s">
        <v>221</v>
      </c>
      <c r="I33" s="266"/>
      <c r="J33" s="266"/>
    </row>
    <row r="34" spans="1:10" ht="15.75">
      <c r="A34" s="258">
        <v>1</v>
      </c>
      <c r="B34" s="260"/>
      <c r="C34" s="258">
        <v>2</v>
      </c>
      <c r="D34" s="260"/>
      <c r="E34" s="27">
        <v>3</v>
      </c>
      <c r="F34" s="27">
        <v>4</v>
      </c>
      <c r="G34" s="27">
        <v>5</v>
      </c>
      <c r="H34" s="27">
        <v>6</v>
      </c>
      <c r="I34" s="381">
        <v>7</v>
      </c>
      <c r="J34" s="381"/>
    </row>
    <row r="35" spans="1:10" ht="15.75">
      <c r="A35" s="374"/>
      <c r="B35" s="375"/>
      <c r="C35" s="369"/>
      <c r="D35" s="370"/>
      <c r="E35" s="219"/>
      <c r="F35" s="219"/>
      <c r="G35" s="219"/>
      <c r="H35" s="219"/>
      <c r="I35" s="382"/>
      <c r="J35" s="382"/>
    </row>
    <row r="36" spans="1:10" ht="15.75">
      <c r="A36" s="374"/>
      <c r="B36" s="375"/>
      <c r="C36" s="369"/>
      <c r="D36" s="370"/>
      <c r="E36" s="219"/>
      <c r="F36" s="219"/>
      <c r="G36" s="219"/>
      <c r="H36" s="219"/>
      <c r="I36" s="382"/>
      <c r="J36" s="382"/>
    </row>
    <row r="37" spans="1:10" ht="15.75">
      <c r="A37" s="23" t="s">
        <v>222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90">
      <c r="A38" s="122" t="s">
        <v>11</v>
      </c>
      <c r="B38" s="281" t="s">
        <v>15</v>
      </c>
      <c r="C38" s="282"/>
      <c r="D38" s="283"/>
      <c r="E38" s="122" t="s">
        <v>13</v>
      </c>
      <c r="F38" s="122" t="s">
        <v>14</v>
      </c>
      <c r="G38" s="162" t="s">
        <v>223</v>
      </c>
      <c r="H38" s="162" t="s">
        <v>224</v>
      </c>
      <c r="I38" s="162" t="s">
        <v>225</v>
      </c>
      <c r="J38" s="162" t="s">
        <v>226</v>
      </c>
    </row>
    <row r="39" spans="1:10" ht="15.75">
      <c r="A39" s="67">
        <v>1</v>
      </c>
      <c r="B39" s="301">
        <v>2</v>
      </c>
      <c r="C39" s="302"/>
      <c r="D39" s="303"/>
      <c r="E39" s="67">
        <v>3</v>
      </c>
      <c r="F39" s="67">
        <v>4</v>
      </c>
      <c r="G39" s="67">
        <v>5</v>
      </c>
      <c r="H39" s="67">
        <v>6</v>
      </c>
      <c r="I39" s="67">
        <v>7</v>
      </c>
      <c r="J39" s="67">
        <v>8</v>
      </c>
    </row>
    <row r="40" spans="1:10" ht="15.75">
      <c r="A40" s="67"/>
      <c r="B40" s="371" t="s">
        <v>213</v>
      </c>
      <c r="C40" s="372"/>
      <c r="D40" s="373"/>
      <c r="E40" s="67"/>
      <c r="F40" s="67"/>
      <c r="G40" s="223"/>
      <c r="H40" s="223"/>
      <c r="I40" s="223"/>
      <c r="J40" s="223"/>
    </row>
    <row r="41" spans="1:10" ht="15.75">
      <c r="A41" s="67"/>
      <c r="B41" s="281"/>
      <c r="C41" s="282"/>
      <c r="D41" s="283"/>
      <c r="E41" s="67"/>
      <c r="F41" s="67"/>
      <c r="G41" s="223"/>
      <c r="H41" s="223"/>
      <c r="I41" s="223"/>
      <c r="J41" s="223"/>
    </row>
    <row r="42" spans="1:10" ht="15.75">
      <c r="A42" s="122"/>
      <c r="B42" s="363" t="s">
        <v>214</v>
      </c>
      <c r="C42" s="364"/>
      <c r="D42" s="365"/>
      <c r="E42" s="122"/>
      <c r="F42" s="140"/>
      <c r="G42" s="223"/>
      <c r="H42" s="223"/>
      <c r="I42" s="223"/>
      <c r="J42" s="223"/>
    </row>
    <row r="43" spans="1:10" ht="15.75">
      <c r="A43" s="122"/>
      <c r="B43" s="363"/>
      <c r="C43" s="364"/>
      <c r="D43" s="365"/>
      <c r="E43" s="122"/>
      <c r="F43" s="140"/>
      <c r="G43" s="223"/>
      <c r="H43" s="223"/>
      <c r="I43" s="223"/>
      <c r="J43" s="223"/>
    </row>
    <row r="44" spans="1:10" ht="15.75">
      <c r="A44" s="122"/>
      <c r="B44" s="363" t="s">
        <v>215</v>
      </c>
      <c r="C44" s="364"/>
      <c r="D44" s="365"/>
      <c r="E44" s="122"/>
      <c r="F44" s="140"/>
      <c r="G44" s="223"/>
      <c r="H44" s="223"/>
      <c r="I44" s="223"/>
      <c r="J44" s="223"/>
    </row>
    <row r="45" spans="1:10" ht="15.75">
      <c r="A45" s="135"/>
      <c r="B45" s="366"/>
      <c r="C45" s="367"/>
      <c r="D45" s="368"/>
      <c r="E45" s="122"/>
      <c r="F45" s="224"/>
      <c r="G45" s="223"/>
      <c r="H45" s="223"/>
      <c r="I45" s="223"/>
      <c r="J45" s="223"/>
    </row>
    <row r="46" spans="1:10" ht="15.75">
      <c r="A46" s="221"/>
      <c r="B46" s="363" t="s">
        <v>216</v>
      </c>
      <c r="C46" s="364"/>
      <c r="D46" s="365"/>
      <c r="E46" s="222"/>
      <c r="F46" s="102"/>
      <c r="G46" s="223"/>
      <c r="H46" s="223"/>
      <c r="I46" s="223"/>
      <c r="J46" s="223"/>
    </row>
    <row r="47" spans="1:10" ht="15.75">
      <c r="A47" s="135"/>
      <c r="B47" s="366"/>
      <c r="C47" s="367"/>
      <c r="D47" s="368"/>
      <c r="E47" s="122"/>
      <c r="F47" s="224"/>
      <c r="G47" s="223"/>
      <c r="H47" s="223"/>
      <c r="I47" s="223"/>
      <c r="J47" s="223"/>
    </row>
    <row r="48" spans="1:10" ht="15.75">
      <c r="A48" s="390" t="s">
        <v>227</v>
      </c>
      <c r="B48" s="390"/>
      <c r="C48" s="390"/>
      <c r="D48" s="390"/>
      <c r="E48" s="390"/>
      <c r="F48" s="390"/>
      <c r="G48" s="390"/>
      <c r="H48" s="390"/>
      <c r="I48" s="390"/>
      <c r="J48" s="390"/>
    </row>
    <row r="49" spans="1:10" ht="15.75">
      <c r="A49" s="386"/>
      <c r="B49" s="386"/>
      <c r="C49" s="386"/>
      <c r="D49" s="386"/>
      <c r="E49" s="386"/>
      <c r="F49" s="386"/>
      <c r="G49" s="386"/>
      <c r="H49" s="386"/>
      <c r="I49" s="386"/>
      <c r="J49" s="386"/>
    </row>
    <row r="50" spans="1:10" ht="15.75">
      <c r="A50" s="225"/>
      <c r="B50" s="225"/>
      <c r="C50" s="225"/>
      <c r="D50" s="225"/>
      <c r="E50" s="226"/>
      <c r="F50" s="226"/>
      <c r="G50" s="226"/>
      <c r="H50" s="226"/>
      <c r="I50" s="226"/>
      <c r="J50" s="3"/>
    </row>
    <row r="51" spans="1:10" ht="15.75">
      <c r="A51" s="314" t="s">
        <v>109</v>
      </c>
      <c r="B51" s="314"/>
      <c r="C51" s="387"/>
      <c r="D51" s="388"/>
      <c r="E51" s="103"/>
      <c r="F51" s="103"/>
      <c r="G51" s="103"/>
      <c r="H51" s="103"/>
      <c r="I51" s="391"/>
      <c r="J51" s="392"/>
    </row>
    <row r="52" spans="1:10" ht="15.75">
      <c r="A52" s="81"/>
      <c r="B52" s="81"/>
      <c r="C52" s="155"/>
      <c r="D52" s="155"/>
      <c r="E52" s="24"/>
      <c r="F52" s="24"/>
      <c r="G52" s="24"/>
      <c r="H52" s="24"/>
      <c r="I52" s="93"/>
      <c r="J52" s="93"/>
    </row>
    <row r="53" spans="1:10" ht="15.75">
      <c r="A53" s="16" t="s">
        <v>5</v>
      </c>
      <c r="B53" s="16"/>
      <c r="C53" s="13"/>
      <c r="D53" s="13"/>
      <c r="E53" s="13"/>
      <c r="F53" s="13"/>
      <c r="G53" s="14"/>
      <c r="H53" s="13"/>
      <c r="I53" s="17" t="s">
        <v>228</v>
      </c>
      <c r="J53" s="15"/>
    </row>
    <row r="54" spans="1:10" ht="15.75">
      <c r="A54" s="21"/>
      <c r="B54" s="21"/>
      <c r="C54" s="6"/>
      <c r="D54" s="6"/>
      <c r="E54" s="6"/>
      <c r="F54" s="6"/>
      <c r="G54" s="4" t="s">
        <v>0</v>
      </c>
      <c r="H54" s="6"/>
      <c r="I54" s="12" t="s">
        <v>1</v>
      </c>
      <c r="J54" s="56"/>
    </row>
    <row r="55" spans="1:10" ht="15.75">
      <c r="A55" s="21"/>
      <c r="B55" s="21"/>
      <c r="C55" s="6"/>
      <c r="D55" s="6"/>
      <c r="E55" s="6"/>
      <c r="F55" s="6"/>
      <c r="G55" s="4"/>
      <c r="H55" s="6"/>
      <c r="I55" s="12"/>
      <c r="J55" s="56"/>
    </row>
    <row r="56" spans="1:10" ht="15.75">
      <c r="A56" s="8" t="s">
        <v>6</v>
      </c>
      <c r="B56" s="8"/>
      <c r="C56" s="13"/>
      <c r="D56" s="13"/>
      <c r="E56" s="13"/>
      <c r="F56" s="13"/>
      <c r="G56" s="18"/>
      <c r="H56" s="13"/>
      <c r="I56" s="17" t="s">
        <v>229</v>
      </c>
      <c r="J56" s="15"/>
    </row>
    <row r="57" spans="1:10" ht="15.75">
      <c r="A57" s="2"/>
      <c r="B57" s="2"/>
      <c r="C57" s="2"/>
      <c r="D57" s="2"/>
      <c r="E57" s="2"/>
      <c r="F57" s="2"/>
      <c r="G57" s="4" t="s">
        <v>0</v>
      </c>
      <c r="H57" s="2"/>
      <c r="I57" s="12" t="s">
        <v>1</v>
      </c>
      <c r="J57" s="56"/>
    </row>
  </sheetData>
  <sheetProtection/>
  <mergeCells count="75">
    <mergeCell ref="A51:B51"/>
    <mergeCell ref="C51:D51"/>
    <mergeCell ref="I51:J51"/>
    <mergeCell ref="B38:D38"/>
    <mergeCell ref="B45:D45"/>
    <mergeCell ref="B46:D46"/>
    <mergeCell ref="B47:D47"/>
    <mergeCell ref="A48:J48"/>
    <mergeCell ref="A49:J49"/>
    <mergeCell ref="A34:B34"/>
    <mergeCell ref="C34:D34"/>
    <mergeCell ref="I34:J34"/>
    <mergeCell ref="I35:J35"/>
    <mergeCell ref="C36:D36"/>
    <mergeCell ref="I36:J36"/>
    <mergeCell ref="A27:J27"/>
    <mergeCell ref="A29:B29"/>
    <mergeCell ref="C29:D29"/>
    <mergeCell ref="I29:J29"/>
    <mergeCell ref="G32:H32"/>
    <mergeCell ref="I32:J33"/>
    <mergeCell ref="B23:D23"/>
    <mergeCell ref="F23:H23"/>
    <mergeCell ref="B24:D24"/>
    <mergeCell ref="F24:H24"/>
    <mergeCell ref="F25:H25"/>
    <mergeCell ref="A26:J26"/>
    <mergeCell ref="C14:D14"/>
    <mergeCell ref="I14:J14"/>
    <mergeCell ref="B16:D16"/>
    <mergeCell ref="F16:H16"/>
    <mergeCell ref="A14:B14"/>
    <mergeCell ref="F22:H22"/>
    <mergeCell ref="A12:B12"/>
    <mergeCell ref="C12:D12"/>
    <mergeCell ref="I12:J12"/>
    <mergeCell ref="C13:D13"/>
    <mergeCell ref="I13:J13"/>
    <mergeCell ref="A13:B13"/>
    <mergeCell ref="A10:B11"/>
    <mergeCell ref="C10:D11"/>
    <mergeCell ref="E10:E11"/>
    <mergeCell ref="F10:F11"/>
    <mergeCell ref="G10:H10"/>
    <mergeCell ref="I10:J11"/>
    <mergeCell ref="B17:D17"/>
    <mergeCell ref="F17:H17"/>
    <mergeCell ref="B18:D18"/>
    <mergeCell ref="F18:H18"/>
    <mergeCell ref="H2:I2"/>
    <mergeCell ref="H3:I3"/>
    <mergeCell ref="H4:I4"/>
    <mergeCell ref="H5:I5"/>
    <mergeCell ref="H6:I6"/>
    <mergeCell ref="H7:I7"/>
    <mergeCell ref="F19:H19"/>
    <mergeCell ref="A35:B35"/>
    <mergeCell ref="A36:B36"/>
    <mergeCell ref="A32:B33"/>
    <mergeCell ref="C32:D33"/>
    <mergeCell ref="E32:F32"/>
    <mergeCell ref="B20:D20"/>
    <mergeCell ref="F20:H20"/>
    <mergeCell ref="B21:D21"/>
    <mergeCell ref="F21:H21"/>
    <mergeCell ref="B42:D42"/>
    <mergeCell ref="B43:D43"/>
    <mergeCell ref="B44:D44"/>
    <mergeCell ref="B19:D19"/>
    <mergeCell ref="B22:D22"/>
    <mergeCell ref="B25:D25"/>
    <mergeCell ref="C35:D35"/>
    <mergeCell ref="B39:D39"/>
    <mergeCell ref="B40:D40"/>
    <mergeCell ref="B41:D4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9.625" style="57" customWidth="1"/>
    <col min="2" max="2" width="69.75390625" style="57" customWidth="1"/>
    <col min="3" max="3" width="13.625" style="57" customWidth="1"/>
    <col min="4" max="4" width="11.375" style="57" customWidth="1"/>
    <col min="5" max="5" width="13.625" style="57" customWidth="1"/>
    <col min="6" max="6" width="11.75390625" style="57" customWidth="1"/>
    <col min="7" max="8" width="13.625" style="57" customWidth="1"/>
    <col min="9" max="9" width="11.75390625" style="57" customWidth="1"/>
    <col min="10" max="10" width="13.625" style="57" customWidth="1"/>
    <col min="11" max="16384" width="9.125" style="57" customWidth="1"/>
  </cols>
  <sheetData>
    <row r="1" spans="1:10" ht="15.75">
      <c r="A1" s="147"/>
      <c r="B1" s="148"/>
      <c r="C1" s="149"/>
      <c r="D1" s="149"/>
      <c r="E1" s="149"/>
      <c r="F1" s="149"/>
      <c r="G1" s="137"/>
      <c r="H1" s="137"/>
      <c r="I1" s="137"/>
      <c r="J1" s="137"/>
    </row>
    <row r="2" spans="1:10" s="77" customFormat="1" ht="15.75">
      <c r="A2" s="62" t="s">
        <v>190</v>
      </c>
      <c r="B2" s="62"/>
      <c r="C2" s="62"/>
      <c r="D2" s="62"/>
      <c r="E2" s="62"/>
      <c r="F2" s="62"/>
      <c r="G2" s="108"/>
      <c r="H2" s="108"/>
      <c r="I2" s="108"/>
      <c r="J2" s="35" t="s">
        <v>108</v>
      </c>
    </row>
    <row r="3" spans="1:10" ht="15.75" customHeight="1">
      <c r="A3" s="266" t="s">
        <v>3</v>
      </c>
      <c r="B3" s="266" t="s">
        <v>15</v>
      </c>
      <c r="C3" s="266" t="s">
        <v>153</v>
      </c>
      <c r="D3" s="266"/>
      <c r="E3" s="266"/>
      <c r="F3" s="267"/>
      <c r="G3" s="266" t="s">
        <v>189</v>
      </c>
      <c r="H3" s="266"/>
      <c r="I3" s="266"/>
      <c r="J3" s="266"/>
    </row>
    <row r="4" spans="1:10" ht="60">
      <c r="A4" s="267"/>
      <c r="B4" s="266"/>
      <c r="C4" s="180" t="s">
        <v>23</v>
      </c>
      <c r="D4" s="122" t="s">
        <v>24</v>
      </c>
      <c r="E4" s="162" t="s">
        <v>112</v>
      </c>
      <c r="F4" s="162" t="s">
        <v>113</v>
      </c>
      <c r="G4" s="180" t="s">
        <v>23</v>
      </c>
      <c r="H4" s="122" t="s">
        <v>24</v>
      </c>
      <c r="I4" s="162" t="s">
        <v>112</v>
      </c>
      <c r="J4" s="162" t="s">
        <v>114</v>
      </c>
    </row>
    <row r="5" spans="1:10" ht="15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83" customFormat="1" ht="15">
      <c r="A6" s="25"/>
      <c r="B6" s="74" t="s">
        <v>2</v>
      </c>
      <c r="C6" s="197">
        <v>1372800</v>
      </c>
      <c r="D6" s="194" t="s">
        <v>149</v>
      </c>
      <c r="E6" s="194" t="s">
        <v>149</v>
      </c>
      <c r="F6" s="197">
        <v>1372800</v>
      </c>
      <c r="G6" s="193">
        <v>1441440</v>
      </c>
      <c r="H6" s="194" t="s">
        <v>149</v>
      </c>
      <c r="I6" s="194" t="s">
        <v>149</v>
      </c>
      <c r="J6" s="197">
        <f>G6</f>
        <v>1441440</v>
      </c>
    </row>
    <row r="7" spans="1:10" s="83" customFormat="1" ht="15">
      <c r="A7" s="25"/>
      <c r="B7" s="74" t="s">
        <v>106</v>
      </c>
      <c r="C7" s="194" t="s">
        <v>149</v>
      </c>
      <c r="D7" s="195"/>
      <c r="E7" s="195"/>
      <c r="F7" s="195"/>
      <c r="G7" s="194" t="s">
        <v>149</v>
      </c>
      <c r="H7" s="195"/>
      <c r="I7" s="195"/>
      <c r="J7" s="195"/>
    </row>
    <row r="8" spans="1:10" s="83" customFormat="1" ht="25.5">
      <c r="A8" s="7">
        <v>25010100</v>
      </c>
      <c r="B8" s="78" t="s">
        <v>7</v>
      </c>
      <c r="C8" s="194" t="s">
        <v>149</v>
      </c>
      <c r="D8" s="195"/>
      <c r="E8" s="195"/>
      <c r="F8" s="195"/>
      <c r="G8" s="194" t="s">
        <v>149</v>
      </c>
      <c r="H8" s="195"/>
      <c r="I8" s="195"/>
      <c r="J8" s="195"/>
    </row>
    <row r="9" spans="1:10" s="34" customFormat="1" ht="15">
      <c r="A9" s="7">
        <v>25010200</v>
      </c>
      <c r="B9" s="78" t="s">
        <v>21</v>
      </c>
      <c r="C9" s="194" t="s">
        <v>149</v>
      </c>
      <c r="D9" s="195"/>
      <c r="E9" s="195"/>
      <c r="F9" s="195"/>
      <c r="G9" s="194" t="s">
        <v>149</v>
      </c>
      <c r="H9" s="195"/>
      <c r="I9" s="195"/>
      <c r="J9" s="195"/>
    </row>
    <row r="10" spans="1:10" s="34" customFormat="1" ht="15">
      <c r="A10" s="7">
        <v>25010300</v>
      </c>
      <c r="B10" s="78" t="s">
        <v>4</v>
      </c>
      <c r="C10" s="194" t="s">
        <v>149</v>
      </c>
      <c r="D10" s="195"/>
      <c r="E10" s="195"/>
      <c r="F10" s="195"/>
      <c r="G10" s="194" t="s">
        <v>149</v>
      </c>
      <c r="H10" s="195"/>
      <c r="I10" s="195"/>
      <c r="J10" s="195"/>
    </row>
    <row r="11" spans="1:10" s="34" customFormat="1" ht="25.5">
      <c r="A11" s="7">
        <v>25010400</v>
      </c>
      <c r="B11" s="78" t="s">
        <v>8</v>
      </c>
      <c r="C11" s="194" t="s">
        <v>149</v>
      </c>
      <c r="D11" s="195"/>
      <c r="E11" s="195"/>
      <c r="F11" s="195"/>
      <c r="G11" s="194" t="s">
        <v>149</v>
      </c>
      <c r="H11" s="195"/>
      <c r="I11" s="195"/>
      <c r="J11" s="195"/>
    </row>
    <row r="12" spans="1:10" s="34" customFormat="1" ht="15">
      <c r="A12" s="7">
        <v>25020100</v>
      </c>
      <c r="B12" s="78" t="s">
        <v>9</v>
      </c>
      <c r="C12" s="194" t="s">
        <v>149</v>
      </c>
      <c r="D12" s="195"/>
      <c r="E12" s="195"/>
      <c r="F12" s="195"/>
      <c r="G12" s="194" t="s">
        <v>149</v>
      </c>
      <c r="H12" s="195"/>
      <c r="I12" s="195"/>
      <c r="J12" s="195"/>
    </row>
    <row r="13" spans="1:10" s="34" customFormat="1" ht="25.5">
      <c r="A13" s="7">
        <v>25020200</v>
      </c>
      <c r="B13" s="79" t="s">
        <v>17</v>
      </c>
      <c r="C13" s="194" t="s">
        <v>149</v>
      </c>
      <c r="D13" s="195"/>
      <c r="E13" s="195"/>
      <c r="F13" s="195"/>
      <c r="G13" s="194" t="s">
        <v>149</v>
      </c>
      <c r="H13" s="195"/>
      <c r="I13" s="195"/>
      <c r="J13" s="195"/>
    </row>
    <row r="14" spans="1:10" s="34" customFormat="1" ht="38.25">
      <c r="A14" s="7">
        <v>25020300</v>
      </c>
      <c r="B14" s="79" t="s">
        <v>10</v>
      </c>
      <c r="C14" s="194" t="s">
        <v>149</v>
      </c>
      <c r="D14" s="195"/>
      <c r="E14" s="195"/>
      <c r="F14" s="195"/>
      <c r="G14" s="194" t="s">
        <v>149</v>
      </c>
      <c r="H14" s="195"/>
      <c r="I14" s="195"/>
      <c r="J14" s="195"/>
    </row>
    <row r="15" spans="1:10" s="34" customFormat="1" ht="15">
      <c r="A15" s="7"/>
      <c r="B15" s="73" t="s">
        <v>99</v>
      </c>
      <c r="C15" s="194" t="s">
        <v>149</v>
      </c>
      <c r="D15" s="195"/>
      <c r="E15" s="195"/>
      <c r="F15" s="195"/>
      <c r="G15" s="194" t="s">
        <v>149</v>
      </c>
      <c r="H15" s="195"/>
      <c r="I15" s="195"/>
      <c r="J15" s="195"/>
    </row>
    <row r="16" spans="1:10" s="83" customFormat="1" ht="25.5">
      <c r="A16" s="156">
        <v>602400</v>
      </c>
      <c r="B16" s="79" t="s">
        <v>19</v>
      </c>
      <c r="C16" s="194" t="s">
        <v>149</v>
      </c>
      <c r="D16" s="196"/>
      <c r="E16" s="196"/>
      <c r="F16" s="196"/>
      <c r="G16" s="194" t="s">
        <v>149</v>
      </c>
      <c r="H16" s="196"/>
      <c r="I16" s="196"/>
      <c r="J16" s="196"/>
    </row>
    <row r="17" spans="1:10" s="83" customFormat="1" ht="15">
      <c r="A17" s="1"/>
      <c r="B17" s="73" t="s">
        <v>111</v>
      </c>
      <c r="C17" s="194" t="s">
        <v>149</v>
      </c>
      <c r="D17" s="196"/>
      <c r="E17" s="196"/>
      <c r="F17" s="196"/>
      <c r="G17" s="194" t="s">
        <v>149</v>
      </c>
      <c r="H17" s="196"/>
      <c r="I17" s="196"/>
      <c r="J17" s="196"/>
    </row>
    <row r="18" spans="1:10" s="111" customFormat="1" ht="15">
      <c r="A18" s="28"/>
      <c r="B18" s="107" t="s">
        <v>109</v>
      </c>
      <c r="C18" s="197">
        <v>1372800</v>
      </c>
      <c r="D18" s="197"/>
      <c r="E18" s="197"/>
      <c r="F18" s="197">
        <f>C18+D18</f>
        <v>1372800</v>
      </c>
      <c r="G18" s="197">
        <v>1441440</v>
      </c>
      <c r="H18" s="197"/>
      <c r="I18" s="197"/>
      <c r="J18" s="197">
        <f>G18+H18</f>
        <v>1441440</v>
      </c>
    </row>
    <row r="19" spans="1:10" s="77" customFormat="1" ht="15.75">
      <c r="A19" s="75"/>
      <c r="B19" s="76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A16">
      <selection activeCell="L36" sqref="L36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37"/>
      <c r="M1" s="137"/>
      <c r="N1" s="146"/>
    </row>
    <row r="2" spans="1:14" ht="15.75">
      <c r="A2" s="62" t="s">
        <v>148</v>
      </c>
      <c r="B2" s="62"/>
      <c r="C2" s="62"/>
      <c r="D2" s="62"/>
      <c r="E2" s="62"/>
      <c r="F2" s="62"/>
      <c r="G2" s="62"/>
      <c r="H2" s="62"/>
      <c r="I2" s="62"/>
      <c r="J2" s="62"/>
      <c r="L2" s="137"/>
      <c r="M2" s="137"/>
      <c r="N2" s="146"/>
    </row>
    <row r="3" spans="1:14" ht="15.75">
      <c r="A3" s="60" t="s">
        <v>191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5" t="s">
        <v>108</v>
      </c>
    </row>
    <row r="4" spans="1:14" s="83" customFormat="1" ht="15">
      <c r="A4" s="278" t="s">
        <v>146</v>
      </c>
      <c r="B4" s="278" t="s">
        <v>98</v>
      </c>
      <c r="C4" s="255" t="s">
        <v>184</v>
      </c>
      <c r="D4" s="256"/>
      <c r="E4" s="256"/>
      <c r="F4" s="257"/>
      <c r="G4" s="255" t="s">
        <v>185</v>
      </c>
      <c r="H4" s="256"/>
      <c r="I4" s="256"/>
      <c r="J4" s="257"/>
      <c r="K4" s="255" t="s">
        <v>186</v>
      </c>
      <c r="L4" s="256"/>
      <c r="M4" s="256"/>
      <c r="N4" s="257"/>
    </row>
    <row r="5" spans="1:14" s="83" customFormat="1" ht="60" customHeight="1">
      <c r="A5" s="280"/>
      <c r="B5" s="280"/>
      <c r="C5" s="180" t="s">
        <v>23</v>
      </c>
      <c r="D5" s="122" t="s">
        <v>24</v>
      </c>
      <c r="E5" s="162" t="s">
        <v>112</v>
      </c>
      <c r="F5" s="162" t="s">
        <v>115</v>
      </c>
      <c r="G5" s="180" t="s">
        <v>23</v>
      </c>
      <c r="H5" s="122" t="s">
        <v>24</v>
      </c>
      <c r="I5" s="162" t="s">
        <v>112</v>
      </c>
      <c r="J5" s="162" t="s">
        <v>116</v>
      </c>
      <c r="K5" s="180" t="s">
        <v>23</v>
      </c>
      <c r="L5" s="122" t="s">
        <v>24</v>
      </c>
      <c r="M5" s="162" t="s">
        <v>112</v>
      </c>
      <c r="N5" s="162" t="s">
        <v>18</v>
      </c>
    </row>
    <row r="6" spans="1:14" s="83" customFormat="1" ht="15">
      <c r="A6" s="67">
        <v>1</v>
      </c>
      <c r="B6" s="6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</row>
    <row r="7" spans="1:14" s="83" customFormat="1" ht="15">
      <c r="A7" s="123">
        <v>2000</v>
      </c>
      <c r="B7" s="113" t="s">
        <v>25</v>
      </c>
      <c r="C7" s="198">
        <f aca="true" t="shared" si="0" ref="C7:N7">C8+C13+C30+C33+C37+C41</f>
        <v>1300000</v>
      </c>
      <c r="D7" s="198">
        <f t="shared" si="0"/>
        <v>0</v>
      </c>
      <c r="E7" s="198">
        <f t="shared" si="0"/>
        <v>0</v>
      </c>
      <c r="F7" s="198">
        <f t="shared" si="0"/>
        <v>1300000</v>
      </c>
      <c r="G7" s="198">
        <f t="shared" si="0"/>
        <v>1300000</v>
      </c>
      <c r="H7" s="198">
        <f t="shared" si="0"/>
        <v>0</v>
      </c>
      <c r="I7" s="198">
        <f t="shared" si="0"/>
        <v>0</v>
      </c>
      <c r="J7" s="198">
        <f t="shared" si="0"/>
        <v>1300000</v>
      </c>
      <c r="K7" s="198">
        <f t="shared" si="0"/>
        <v>1350000</v>
      </c>
      <c r="L7" s="198">
        <f t="shared" si="0"/>
        <v>0</v>
      </c>
      <c r="M7" s="198">
        <f t="shared" si="0"/>
        <v>0</v>
      </c>
      <c r="N7" s="198">
        <f t="shared" si="0"/>
        <v>1350000</v>
      </c>
    </row>
    <row r="8" spans="1:14" s="83" customFormat="1" ht="15">
      <c r="A8" s="123">
        <v>2100</v>
      </c>
      <c r="B8" s="113" t="s">
        <v>26</v>
      </c>
      <c r="C8" s="119">
        <f>C9+C12</f>
        <v>0</v>
      </c>
      <c r="D8" s="119">
        <f>D9+D12</f>
        <v>0</v>
      </c>
      <c r="E8" s="119">
        <f>E9+E12</f>
        <v>0</v>
      </c>
      <c r="F8" s="119">
        <f>F9+F12</f>
        <v>0</v>
      </c>
      <c r="G8" s="119">
        <f aca="true" t="shared" si="1" ref="G8:N8">G9+G12</f>
        <v>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f t="shared" si="1"/>
        <v>0</v>
      </c>
      <c r="L8" s="119">
        <f t="shared" si="1"/>
        <v>0</v>
      </c>
      <c r="M8" s="119">
        <f t="shared" si="1"/>
        <v>0</v>
      </c>
      <c r="N8" s="119">
        <f t="shared" si="1"/>
        <v>0</v>
      </c>
    </row>
    <row r="9" spans="1:14" s="83" customFormat="1" ht="15">
      <c r="A9" s="124">
        <v>2110</v>
      </c>
      <c r="B9" s="114" t="s">
        <v>27</v>
      </c>
      <c r="C9" s="120">
        <f>SUM(C10:C11)</f>
        <v>0</v>
      </c>
      <c r="D9" s="120">
        <f>SUM(D10:D11)</f>
        <v>0</v>
      </c>
      <c r="E9" s="120">
        <f>SUM(E10:E11)</f>
        <v>0</v>
      </c>
      <c r="F9" s="120">
        <f>SUM(F10:F11)</f>
        <v>0</v>
      </c>
      <c r="G9" s="120">
        <f aca="true" t="shared" si="2" ref="G9:N9">SUM(G10:G11)</f>
        <v>0</v>
      </c>
      <c r="H9" s="120">
        <f t="shared" si="2"/>
        <v>0</v>
      </c>
      <c r="I9" s="120">
        <f t="shared" si="2"/>
        <v>0</v>
      </c>
      <c r="J9" s="120">
        <f t="shared" si="2"/>
        <v>0</v>
      </c>
      <c r="K9" s="120">
        <f t="shared" si="2"/>
        <v>0</v>
      </c>
      <c r="L9" s="120">
        <f t="shared" si="2"/>
        <v>0</v>
      </c>
      <c r="M9" s="120">
        <f t="shared" si="2"/>
        <v>0</v>
      </c>
      <c r="N9" s="120">
        <f t="shared" si="2"/>
        <v>0</v>
      </c>
    </row>
    <row r="10" spans="1:14" s="83" customFormat="1" ht="15">
      <c r="A10" s="124">
        <v>2111</v>
      </c>
      <c r="B10" s="114" t="s">
        <v>28</v>
      </c>
      <c r="C10" s="120"/>
      <c r="D10" s="120"/>
      <c r="E10" s="120"/>
      <c r="F10" s="120">
        <f aca="true" t="shared" si="3" ref="F10:F36">C10+D10</f>
        <v>0</v>
      </c>
      <c r="G10" s="120"/>
      <c r="H10" s="120"/>
      <c r="I10" s="120"/>
      <c r="J10" s="120">
        <f>G10+H10</f>
        <v>0</v>
      </c>
      <c r="K10" s="120"/>
      <c r="L10" s="120"/>
      <c r="M10" s="120"/>
      <c r="N10" s="120">
        <f>K10+L10</f>
        <v>0</v>
      </c>
    </row>
    <row r="11" spans="1:14" s="83" customFormat="1" ht="15">
      <c r="A11" s="124">
        <v>2112</v>
      </c>
      <c r="B11" s="114" t="s">
        <v>29</v>
      </c>
      <c r="C11" s="120"/>
      <c r="D11" s="120"/>
      <c r="E11" s="120"/>
      <c r="F11" s="120">
        <f t="shared" si="3"/>
        <v>0</v>
      </c>
      <c r="G11" s="120"/>
      <c r="H11" s="120"/>
      <c r="I11" s="120"/>
      <c r="J11" s="120">
        <f>G11+H11</f>
        <v>0</v>
      </c>
      <c r="K11" s="120"/>
      <c r="L11" s="120"/>
      <c r="M11" s="120"/>
      <c r="N11" s="120">
        <f>K11+L11</f>
        <v>0</v>
      </c>
    </row>
    <row r="12" spans="1:14" s="83" customFormat="1" ht="15">
      <c r="A12" s="124">
        <v>2120</v>
      </c>
      <c r="B12" s="114" t="s">
        <v>30</v>
      </c>
      <c r="C12" s="120"/>
      <c r="D12" s="120"/>
      <c r="E12" s="120"/>
      <c r="F12" s="120">
        <f t="shared" si="3"/>
        <v>0</v>
      </c>
      <c r="G12" s="120"/>
      <c r="H12" s="120"/>
      <c r="I12" s="120"/>
      <c r="J12" s="120">
        <f>G12+H12</f>
        <v>0</v>
      </c>
      <c r="K12" s="120"/>
      <c r="L12" s="120"/>
      <c r="M12" s="120"/>
      <c r="N12" s="120">
        <f>K12+L12</f>
        <v>0</v>
      </c>
    </row>
    <row r="13" spans="1:14" s="83" customFormat="1" ht="15">
      <c r="A13" s="123">
        <v>2200</v>
      </c>
      <c r="B13" s="113" t="s">
        <v>31</v>
      </c>
      <c r="C13" s="119">
        <f>C14+C15+C16+C17+C18+C19+C20+C27</f>
        <v>0</v>
      </c>
      <c r="D13" s="119">
        <f>D14+D15+D16+D17+D18+D19+D20+D27</f>
        <v>0</v>
      </c>
      <c r="E13" s="119">
        <f>E14+E15+E16+E17+E18+E19+E20+E27</f>
        <v>0</v>
      </c>
      <c r="F13" s="119">
        <f>F14+F15+F16+F17+F18+F19+F20+F27</f>
        <v>0</v>
      </c>
      <c r="G13" s="119">
        <f aca="true" t="shared" si="4" ref="G13:N13">G14+G15+G16+G17+G18+G19+G20+G27</f>
        <v>0</v>
      </c>
      <c r="H13" s="119">
        <f t="shared" si="4"/>
        <v>0</v>
      </c>
      <c r="I13" s="119">
        <f t="shared" si="4"/>
        <v>0</v>
      </c>
      <c r="J13" s="119">
        <f t="shared" si="4"/>
        <v>0</v>
      </c>
      <c r="K13" s="119">
        <f t="shared" si="4"/>
        <v>0</v>
      </c>
      <c r="L13" s="119">
        <f t="shared" si="4"/>
        <v>0</v>
      </c>
      <c r="M13" s="119">
        <f t="shared" si="4"/>
        <v>0</v>
      </c>
      <c r="N13" s="119">
        <f t="shared" si="4"/>
        <v>0</v>
      </c>
    </row>
    <row r="14" spans="1:14" s="83" customFormat="1" ht="15">
      <c r="A14" s="124">
        <v>2210</v>
      </c>
      <c r="B14" s="114" t="s">
        <v>32</v>
      </c>
      <c r="C14" s="120"/>
      <c r="D14" s="120"/>
      <c r="E14" s="120"/>
      <c r="F14" s="120">
        <f t="shared" si="3"/>
        <v>0</v>
      </c>
      <c r="G14" s="120"/>
      <c r="H14" s="120"/>
      <c r="I14" s="120"/>
      <c r="J14" s="120">
        <f aca="true" t="shared" si="5" ref="J14:J19">G14+H14</f>
        <v>0</v>
      </c>
      <c r="K14" s="120"/>
      <c r="L14" s="120"/>
      <c r="M14" s="120"/>
      <c r="N14" s="120">
        <f aca="true" t="shared" si="6" ref="N14:N19">K14+L14</f>
        <v>0</v>
      </c>
    </row>
    <row r="15" spans="1:14" s="83" customFormat="1" ht="15">
      <c r="A15" s="124">
        <v>2220</v>
      </c>
      <c r="B15" s="114" t="s">
        <v>33</v>
      </c>
      <c r="C15" s="120"/>
      <c r="D15" s="120"/>
      <c r="E15" s="120"/>
      <c r="F15" s="120">
        <f t="shared" si="3"/>
        <v>0</v>
      </c>
      <c r="G15" s="120"/>
      <c r="H15" s="120"/>
      <c r="I15" s="120"/>
      <c r="J15" s="120">
        <f t="shared" si="5"/>
        <v>0</v>
      </c>
      <c r="K15" s="120"/>
      <c r="L15" s="120"/>
      <c r="M15" s="120"/>
      <c r="N15" s="120">
        <f t="shared" si="6"/>
        <v>0</v>
      </c>
    </row>
    <row r="16" spans="1:14" s="83" customFormat="1" ht="15">
      <c r="A16" s="124">
        <v>2230</v>
      </c>
      <c r="B16" s="114" t="s">
        <v>34</v>
      </c>
      <c r="C16" s="120"/>
      <c r="D16" s="120"/>
      <c r="E16" s="120"/>
      <c r="F16" s="120">
        <f t="shared" si="3"/>
        <v>0</v>
      </c>
      <c r="G16" s="120"/>
      <c r="H16" s="120"/>
      <c r="I16" s="120"/>
      <c r="J16" s="120">
        <f t="shared" si="5"/>
        <v>0</v>
      </c>
      <c r="K16" s="120"/>
      <c r="L16" s="120"/>
      <c r="M16" s="120"/>
      <c r="N16" s="120">
        <f t="shared" si="6"/>
        <v>0</v>
      </c>
    </row>
    <row r="17" spans="1:14" s="83" customFormat="1" ht="15">
      <c r="A17" s="124">
        <v>2240</v>
      </c>
      <c r="B17" s="114" t="s">
        <v>35</v>
      </c>
      <c r="C17" s="120"/>
      <c r="D17" s="120"/>
      <c r="E17" s="120"/>
      <c r="F17" s="120">
        <f t="shared" si="3"/>
        <v>0</v>
      </c>
      <c r="G17" s="120"/>
      <c r="H17" s="120"/>
      <c r="I17" s="120"/>
      <c r="J17" s="120">
        <f t="shared" si="5"/>
        <v>0</v>
      </c>
      <c r="K17" s="120"/>
      <c r="L17" s="120"/>
      <c r="M17" s="120"/>
      <c r="N17" s="120">
        <f t="shared" si="6"/>
        <v>0</v>
      </c>
    </row>
    <row r="18" spans="1:14" s="83" customFormat="1" ht="15">
      <c r="A18" s="124">
        <v>2250</v>
      </c>
      <c r="B18" s="114" t="s">
        <v>36</v>
      </c>
      <c r="C18" s="120"/>
      <c r="D18" s="120"/>
      <c r="E18" s="120"/>
      <c r="F18" s="120">
        <f t="shared" si="3"/>
        <v>0</v>
      </c>
      <c r="G18" s="120"/>
      <c r="H18" s="120"/>
      <c r="I18" s="120"/>
      <c r="J18" s="120">
        <f t="shared" si="5"/>
        <v>0</v>
      </c>
      <c r="K18" s="120"/>
      <c r="L18" s="120"/>
      <c r="M18" s="120"/>
      <c r="N18" s="120">
        <f t="shared" si="6"/>
        <v>0</v>
      </c>
    </row>
    <row r="19" spans="1:14" s="83" customFormat="1" ht="15">
      <c r="A19" s="124">
        <v>2260</v>
      </c>
      <c r="B19" s="114" t="s">
        <v>37</v>
      </c>
      <c r="C19" s="120"/>
      <c r="D19" s="120"/>
      <c r="E19" s="120"/>
      <c r="F19" s="120">
        <f t="shared" si="3"/>
        <v>0</v>
      </c>
      <c r="G19" s="120"/>
      <c r="H19" s="120"/>
      <c r="I19" s="120"/>
      <c r="J19" s="120">
        <f t="shared" si="5"/>
        <v>0</v>
      </c>
      <c r="K19" s="120"/>
      <c r="L19" s="120"/>
      <c r="M19" s="120"/>
      <c r="N19" s="120">
        <f t="shared" si="6"/>
        <v>0</v>
      </c>
    </row>
    <row r="20" spans="1:14" s="83" customFormat="1" ht="15">
      <c r="A20" s="124">
        <v>2270</v>
      </c>
      <c r="B20" s="114" t="s">
        <v>38</v>
      </c>
      <c r="C20" s="120">
        <f>SUM(C21:C26)</f>
        <v>0</v>
      </c>
      <c r="D20" s="120">
        <f>SUM(D21:D26)</f>
        <v>0</v>
      </c>
      <c r="E20" s="120">
        <f>SUM(E21:E26)</f>
        <v>0</v>
      </c>
      <c r="F20" s="120">
        <f>SUM(F21:F26)</f>
        <v>0</v>
      </c>
      <c r="G20" s="120">
        <f aca="true" t="shared" si="7" ref="G20:N20">SUM(G21:G26)</f>
        <v>0</v>
      </c>
      <c r="H20" s="120">
        <f t="shared" si="7"/>
        <v>0</v>
      </c>
      <c r="I20" s="120">
        <f t="shared" si="7"/>
        <v>0</v>
      </c>
      <c r="J20" s="120">
        <f t="shared" si="7"/>
        <v>0</v>
      </c>
      <c r="K20" s="120">
        <f t="shared" si="7"/>
        <v>0</v>
      </c>
      <c r="L20" s="120">
        <f t="shared" si="7"/>
        <v>0</v>
      </c>
      <c r="M20" s="120">
        <f t="shared" si="7"/>
        <v>0</v>
      </c>
      <c r="N20" s="120">
        <f t="shared" si="7"/>
        <v>0</v>
      </c>
    </row>
    <row r="21" spans="1:14" s="83" customFormat="1" ht="15">
      <c r="A21" s="124">
        <v>2271</v>
      </c>
      <c r="B21" s="114" t="s">
        <v>39</v>
      </c>
      <c r="C21" s="120"/>
      <c r="D21" s="120"/>
      <c r="E21" s="120"/>
      <c r="F21" s="120">
        <f t="shared" si="3"/>
        <v>0</v>
      </c>
      <c r="G21" s="120"/>
      <c r="H21" s="120"/>
      <c r="I21" s="120"/>
      <c r="J21" s="120">
        <f aca="true" t="shared" si="8" ref="J21:J26">G21+H21</f>
        <v>0</v>
      </c>
      <c r="K21" s="120"/>
      <c r="L21" s="120"/>
      <c r="M21" s="120"/>
      <c r="N21" s="120">
        <f aca="true" t="shared" si="9" ref="N21:N26">K21+L21</f>
        <v>0</v>
      </c>
    </row>
    <row r="22" spans="1:14" s="83" customFormat="1" ht="15">
      <c r="A22" s="124">
        <v>2272</v>
      </c>
      <c r="B22" s="114" t="s">
        <v>40</v>
      </c>
      <c r="C22" s="120"/>
      <c r="D22" s="120"/>
      <c r="E22" s="120"/>
      <c r="F22" s="120">
        <f t="shared" si="3"/>
        <v>0</v>
      </c>
      <c r="G22" s="120"/>
      <c r="H22" s="120"/>
      <c r="I22" s="120"/>
      <c r="J22" s="120">
        <f t="shared" si="8"/>
        <v>0</v>
      </c>
      <c r="K22" s="120"/>
      <c r="L22" s="120"/>
      <c r="M22" s="120"/>
      <c r="N22" s="120">
        <f t="shared" si="9"/>
        <v>0</v>
      </c>
    </row>
    <row r="23" spans="1:14" s="111" customFormat="1" ht="15">
      <c r="A23" s="124">
        <v>2273</v>
      </c>
      <c r="B23" s="114" t="s">
        <v>41</v>
      </c>
      <c r="C23" s="120"/>
      <c r="D23" s="120"/>
      <c r="E23" s="120"/>
      <c r="F23" s="120">
        <f t="shared" si="3"/>
        <v>0</v>
      </c>
      <c r="G23" s="120"/>
      <c r="H23" s="120"/>
      <c r="I23" s="120"/>
      <c r="J23" s="120">
        <f t="shared" si="8"/>
        <v>0</v>
      </c>
      <c r="K23" s="120"/>
      <c r="L23" s="120"/>
      <c r="M23" s="120"/>
      <c r="N23" s="120">
        <f t="shared" si="9"/>
        <v>0</v>
      </c>
    </row>
    <row r="24" spans="1:14" s="83" customFormat="1" ht="15">
      <c r="A24" s="124">
        <v>2274</v>
      </c>
      <c r="B24" s="114" t="s">
        <v>42</v>
      </c>
      <c r="C24" s="120"/>
      <c r="D24" s="120"/>
      <c r="E24" s="120"/>
      <c r="F24" s="120">
        <f t="shared" si="3"/>
        <v>0</v>
      </c>
      <c r="G24" s="120"/>
      <c r="H24" s="120"/>
      <c r="I24" s="120"/>
      <c r="J24" s="120">
        <f t="shared" si="8"/>
        <v>0</v>
      </c>
      <c r="K24" s="120"/>
      <c r="L24" s="120"/>
      <c r="M24" s="120"/>
      <c r="N24" s="120">
        <f t="shared" si="9"/>
        <v>0</v>
      </c>
    </row>
    <row r="25" spans="1:14" s="112" customFormat="1" ht="15">
      <c r="A25" s="124">
        <v>2275</v>
      </c>
      <c r="B25" s="114" t="s">
        <v>43</v>
      </c>
      <c r="C25" s="120"/>
      <c r="D25" s="120"/>
      <c r="E25" s="120"/>
      <c r="F25" s="120">
        <f>C25+D25</f>
        <v>0</v>
      </c>
      <c r="G25" s="120"/>
      <c r="H25" s="120"/>
      <c r="I25" s="120"/>
      <c r="J25" s="120">
        <f t="shared" si="8"/>
        <v>0</v>
      </c>
      <c r="K25" s="120"/>
      <c r="L25" s="120"/>
      <c r="M25" s="120"/>
      <c r="N25" s="120">
        <f t="shared" si="9"/>
        <v>0</v>
      </c>
    </row>
    <row r="26" spans="1:14" s="112" customFormat="1" ht="15">
      <c r="A26" s="124">
        <v>2276</v>
      </c>
      <c r="B26" s="114" t="s">
        <v>104</v>
      </c>
      <c r="C26" s="120"/>
      <c r="D26" s="120"/>
      <c r="E26" s="120"/>
      <c r="F26" s="120">
        <f t="shared" si="3"/>
        <v>0</v>
      </c>
      <c r="G26" s="120"/>
      <c r="H26" s="120"/>
      <c r="I26" s="120"/>
      <c r="J26" s="120">
        <f t="shared" si="8"/>
        <v>0</v>
      </c>
      <c r="K26" s="120"/>
      <c r="L26" s="120"/>
      <c r="M26" s="120"/>
      <c r="N26" s="120">
        <f t="shared" si="9"/>
        <v>0</v>
      </c>
    </row>
    <row r="27" spans="1:14" s="112" customFormat="1" ht="25.5">
      <c r="A27" s="124">
        <v>2280</v>
      </c>
      <c r="B27" s="114" t="s">
        <v>44</v>
      </c>
      <c r="C27" s="120">
        <f>SUM(C28:C29)</f>
        <v>0</v>
      </c>
      <c r="D27" s="120">
        <f>SUM(D28:D29)</f>
        <v>0</v>
      </c>
      <c r="E27" s="120">
        <f>SUM(E28:E29)</f>
        <v>0</v>
      </c>
      <c r="F27" s="120">
        <f>SUM(F28:F29)</f>
        <v>0</v>
      </c>
      <c r="G27" s="120">
        <f aca="true" t="shared" si="10" ref="G27:N27">SUM(G28:G29)</f>
        <v>0</v>
      </c>
      <c r="H27" s="120">
        <f t="shared" si="10"/>
        <v>0</v>
      </c>
      <c r="I27" s="120">
        <f t="shared" si="10"/>
        <v>0</v>
      </c>
      <c r="J27" s="120">
        <f t="shared" si="10"/>
        <v>0</v>
      </c>
      <c r="K27" s="120">
        <f t="shared" si="10"/>
        <v>0</v>
      </c>
      <c r="L27" s="120">
        <f t="shared" si="10"/>
        <v>0</v>
      </c>
      <c r="M27" s="120">
        <f t="shared" si="10"/>
        <v>0</v>
      </c>
      <c r="N27" s="120">
        <f t="shared" si="10"/>
        <v>0</v>
      </c>
    </row>
    <row r="28" spans="1:14" s="112" customFormat="1" ht="25.5">
      <c r="A28" s="124">
        <v>2281</v>
      </c>
      <c r="B28" s="114" t="s">
        <v>45</v>
      </c>
      <c r="C28" s="120"/>
      <c r="D28" s="120"/>
      <c r="E28" s="120"/>
      <c r="F28" s="120">
        <f t="shared" si="3"/>
        <v>0</v>
      </c>
      <c r="G28" s="120"/>
      <c r="H28" s="120"/>
      <c r="I28" s="120"/>
      <c r="J28" s="120">
        <f>G28+H28</f>
        <v>0</v>
      </c>
      <c r="K28" s="120"/>
      <c r="L28" s="120"/>
      <c r="M28" s="120"/>
      <c r="N28" s="120">
        <f>K28+L28</f>
        <v>0</v>
      </c>
    </row>
    <row r="29" spans="1:14" s="83" customFormat="1" ht="38.25">
      <c r="A29" s="124">
        <v>2282</v>
      </c>
      <c r="B29" s="114" t="s">
        <v>46</v>
      </c>
      <c r="C29" s="120"/>
      <c r="D29" s="120"/>
      <c r="E29" s="120"/>
      <c r="F29" s="120">
        <f t="shared" si="3"/>
        <v>0</v>
      </c>
      <c r="G29" s="120"/>
      <c r="H29" s="120"/>
      <c r="I29" s="120"/>
      <c r="J29" s="120">
        <f>G29+H29</f>
        <v>0</v>
      </c>
      <c r="K29" s="120"/>
      <c r="L29" s="120"/>
      <c r="M29" s="120"/>
      <c r="N29" s="120">
        <f>K29+L29</f>
        <v>0</v>
      </c>
    </row>
    <row r="30" spans="1:14" s="83" customFormat="1" ht="15">
      <c r="A30" s="123">
        <v>2400</v>
      </c>
      <c r="B30" s="113" t="s">
        <v>47</v>
      </c>
      <c r="C30" s="119">
        <f>SUM(C31:C32)</f>
        <v>0</v>
      </c>
      <c r="D30" s="119">
        <f>SUM(D31:D32)</f>
        <v>0</v>
      </c>
      <c r="E30" s="119">
        <f>SUM(E31:E32)</f>
        <v>0</v>
      </c>
      <c r="F30" s="119">
        <f>SUM(F31:F32)</f>
        <v>0</v>
      </c>
      <c r="G30" s="119">
        <f aca="true" t="shared" si="11" ref="G30:N30">SUM(G31:G32)</f>
        <v>0</v>
      </c>
      <c r="H30" s="119">
        <f t="shared" si="11"/>
        <v>0</v>
      </c>
      <c r="I30" s="119">
        <f t="shared" si="11"/>
        <v>0</v>
      </c>
      <c r="J30" s="119">
        <f t="shared" si="11"/>
        <v>0</v>
      </c>
      <c r="K30" s="119">
        <f t="shared" si="11"/>
        <v>0</v>
      </c>
      <c r="L30" s="119">
        <f t="shared" si="11"/>
        <v>0</v>
      </c>
      <c r="M30" s="119">
        <f t="shared" si="11"/>
        <v>0</v>
      </c>
      <c r="N30" s="119">
        <f t="shared" si="11"/>
        <v>0</v>
      </c>
    </row>
    <row r="31" spans="1:14" s="83" customFormat="1" ht="15">
      <c r="A31" s="124">
        <v>2410</v>
      </c>
      <c r="B31" s="114" t="s">
        <v>48</v>
      </c>
      <c r="C31" s="120"/>
      <c r="D31" s="120"/>
      <c r="E31" s="120"/>
      <c r="F31" s="120">
        <f t="shared" si="3"/>
        <v>0</v>
      </c>
      <c r="G31" s="120"/>
      <c r="H31" s="120"/>
      <c r="I31" s="120"/>
      <c r="J31" s="120">
        <f aca="true" t="shared" si="12" ref="J31:J36">G31+H31</f>
        <v>0</v>
      </c>
      <c r="K31" s="120"/>
      <c r="L31" s="120"/>
      <c r="M31" s="120"/>
      <c r="N31" s="120">
        <f aca="true" t="shared" si="13" ref="N31:N36">K31+L31</f>
        <v>0</v>
      </c>
    </row>
    <row r="32" spans="1:14" s="83" customFormat="1" ht="15">
      <c r="A32" s="124">
        <v>2420</v>
      </c>
      <c r="B32" s="114" t="s">
        <v>49</v>
      </c>
      <c r="C32" s="120"/>
      <c r="D32" s="120"/>
      <c r="E32" s="120"/>
      <c r="F32" s="120">
        <f t="shared" si="3"/>
        <v>0</v>
      </c>
      <c r="G32" s="120"/>
      <c r="H32" s="120"/>
      <c r="I32" s="120"/>
      <c r="J32" s="120">
        <f t="shared" si="12"/>
        <v>0</v>
      </c>
      <c r="K32" s="120"/>
      <c r="L32" s="120"/>
      <c r="M32" s="120"/>
      <c r="N32" s="120">
        <f t="shared" si="13"/>
        <v>0</v>
      </c>
    </row>
    <row r="33" spans="1:14" s="83" customFormat="1" ht="15">
      <c r="A33" s="123">
        <v>2600</v>
      </c>
      <c r="B33" s="113" t="s">
        <v>50</v>
      </c>
      <c r="C33" s="119">
        <f>SUM(C34:C36)</f>
        <v>0</v>
      </c>
      <c r="D33" s="119">
        <f>SUM(D34:D36)</f>
        <v>0</v>
      </c>
      <c r="E33" s="119">
        <f>SUM(E34:E36)</f>
        <v>0</v>
      </c>
      <c r="F33" s="119">
        <f t="shared" si="3"/>
        <v>0</v>
      </c>
      <c r="G33" s="119">
        <f>SUM(G34:G36)</f>
        <v>0</v>
      </c>
      <c r="H33" s="119">
        <f>SUM(H34:H36)</f>
        <v>0</v>
      </c>
      <c r="I33" s="119">
        <f>SUM(I34:I36)</f>
        <v>0</v>
      </c>
      <c r="J33" s="119">
        <f t="shared" si="12"/>
        <v>0</v>
      </c>
      <c r="K33" s="119">
        <f>SUM(K34:K36)</f>
        <v>0</v>
      </c>
      <c r="L33" s="119">
        <f>SUM(L34:L36)</f>
        <v>0</v>
      </c>
      <c r="M33" s="119">
        <f>SUM(M34:M36)</f>
        <v>0</v>
      </c>
      <c r="N33" s="119">
        <f t="shared" si="13"/>
        <v>0</v>
      </c>
    </row>
    <row r="34" spans="1:14" s="83" customFormat="1" ht="25.5">
      <c r="A34" s="124">
        <v>2610</v>
      </c>
      <c r="B34" s="114" t="s">
        <v>51</v>
      </c>
      <c r="C34" s="120"/>
      <c r="D34" s="120"/>
      <c r="E34" s="120"/>
      <c r="F34" s="120">
        <f t="shared" si="3"/>
        <v>0</v>
      </c>
      <c r="G34" s="120"/>
      <c r="H34" s="120"/>
      <c r="I34" s="120"/>
      <c r="J34" s="120">
        <f t="shared" si="12"/>
        <v>0</v>
      </c>
      <c r="K34" s="120"/>
      <c r="L34" s="120"/>
      <c r="M34" s="120"/>
      <c r="N34" s="120">
        <f t="shared" si="13"/>
        <v>0</v>
      </c>
    </row>
    <row r="35" spans="1:14" s="83" customFormat="1" ht="25.5">
      <c r="A35" s="125">
        <v>2620</v>
      </c>
      <c r="B35" s="115" t="s">
        <v>52</v>
      </c>
      <c r="C35" s="121"/>
      <c r="D35" s="121"/>
      <c r="E35" s="121"/>
      <c r="F35" s="121">
        <f t="shared" si="3"/>
        <v>0</v>
      </c>
      <c r="G35" s="121"/>
      <c r="H35" s="121"/>
      <c r="I35" s="121"/>
      <c r="J35" s="121">
        <f t="shared" si="12"/>
        <v>0</v>
      </c>
      <c r="K35" s="121"/>
      <c r="L35" s="121"/>
      <c r="M35" s="121"/>
      <c r="N35" s="121">
        <f t="shared" si="13"/>
        <v>0</v>
      </c>
    </row>
    <row r="36" spans="1:14" s="83" customFormat="1" ht="25.5">
      <c r="A36" s="126">
        <v>2630</v>
      </c>
      <c r="B36" s="116" t="s">
        <v>53</v>
      </c>
      <c r="C36" s="120"/>
      <c r="D36" s="120"/>
      <c r="E36" s="120"/>
      <c r="F36" s="120">
        <f t="shared" si="3"/>
        <v>0</v>
      </c>
      <c r="G36" s="120"/>
      <c r="H36" s="120"/>
      <c r="I36" s="120"/>
      <c r="J36" s="120">
        <f t="shared" si="12"/>
        <v>0</v>
      </c>
      <c r="K36" s="120"/>
      <c r="L36" s="120"/>
      <c r="M36" s="120"/>
      <c r="N36" s="120">
        <f t="shared" si="13"/>
        <v>0</v>
      </c>
    </row>
    <row r="37" spans="1:14" s="83" customFormat="1" ht="15">
      <c r="A37" s="127">
        <v>2700</v>
      </c>
      <c r="B37" s="117" t="s">
        <v>54</v>
      </c>
      <c r="C37" s="198">
        <f>SUM(C38:C40)</f>
        <v>1300000</v>
      </c>
      <c r="D37" s="198">
        <f>SUM(D38:D40)</f>
        <v>0</v>
      </c>
      <c r="E37" s="198">
        <f>SUM(E38:E40)</f>
        <v>0</v>
      </c>
      <c r="F37" s="198">
        <f>SUM(F38:F40)</f>
        <v>1300000</v>
      </c>
      <c r="G37" s="198">
        <f aca="true" t="shared" si="14" ref="G37:N37">SUM(G38:G40)</f>
        <v>1300000</v>
      </c>
      <c r="H37" s="198">
        <f t="shared" si="14"/>
        <v>0</v>
      </c>
      <c r="I37" s="198">
        <f t="shared" si="14"/>
        <v>0</v>
      </c>
      <c r="J37" s="198">
        <f t="shared" si="14"/>
        <v>1300000</v>
      </c>
      <c r="K37" s="198">
        <f t="shared" si="14"/>
        <v>1350000</v>
      </c>
      <c r="L37" s="198">
        <f t="shared" si="14"/>
        <v>0</v>
      </c>
      <c r="M37" s="198">
        <f t="shared" si="14"/>
        <v>0</v>
      </c>
      <c r="N37" s="198">
        <f t="shared" si="14"/>
        <v>1350000</v>
      </c>
    </row>
    <row r="38" spans="1:14" s="83" customFormat="1" ht="15">
      <c r="A38" s="126">
        <v>2710</v>
      </c>
      <c r="B38" s="116" t="s">
        <v>55</v>
      </c>
      <c r="C38" s="197"/>
      <c r="D38" s="197"/>
      <c r="E38" s="197"/>
      <c r="F38" s="197">
        <f>C38+D38</f>
        <v>0</v>
      </c>
      <c r="G38" s="197"/>
      <c r="H38" s="197"/>
      <c r="I38" s="197"/>
      <c r="J38" s="197">
        <f>G38+H38</f>
        <v>0</v>
      </c>
      <c r="K38" s="197"/>
      <c r="L38" s="197"/>
      <c r="M38" s="197"/>
      <c r="N38" s="197">
        <f>K38+L38</f>
        <v>0</v>
      </c>
    </row>
    <row r="39" spans="1:14" s="83" customFormat="1" ht="15">
      <c r="A39" s="128">
        <v>2720</v>
      </c>
      <c r="B39" s="118" t="s">
        <v>56</v>
      </c>
      <c r="C39" s="199"/>
      <c r="D39" s="199"/>
      <c r="E39" s="199"/>
      <c r="F39" s="199">
        <f>C39+D39</f>
        <v>0</v>
      </c>
      <c r="G39" s="199"/>
      <c r="H39" s="199"/>
      <c r="I39" s="199"/>
      <c r="J39" s="199">
        <f>G39+H39</f>
        <v>0</v>
      </c>
      <c r="K39" s="199"/>
      <c r="L39" s="199"/>
      <c r="M39" s="199"/>
      <c r="N39" s="199">
        <f>K39+L39</f>
        <v>0</v>
      </c>
    </row>
    <row r="40" spans="1:14" s="83" customFormat="1" ht="15">
      <c r="A40" s="124">
        <v>2730</v>
      </c>
      <c r="B40" s="114" t="s">
        <v>57</v>
      </c>
      <c r="C40" s="197">
        <v>1300000</v>
      </c>
      <c r="D40" s="197"/>
      <c r="E40" s="197"/>
      <c r="F40" s="197">
        <f>C40+D40</f>
        <v>1300000</v>
      </c>
      <c r="G40" s="197">
        <v>1300000</v>
      </c>
      <c r="H40" s="197"/>
      <c r="I40" s="197"/>
      <c r="J40" s="197">
        <f>G40</f>
        <v>1300000</v>
      </c>
      <c r="K40" s="197">
        <v>1350000</v>
      </c>
      <c r="L40" s="197"/>
      <c r="M40" s="197"/>
      <c r="N40" s="197">
        <f>K40+L40</f>
        <v>1350000</v>
      </c>
    </row>
    <row r="41" spans="1:14" s="83" customFormat="1" ht="15">
      <c r="A41" s="123">
        <v>2800</v>
      </c>
      <c r="B41" s="113" t="s">
        <v>58</v>
      </c>
      <c r="C41" s="119"/>
      <c r="D41" s="119"/>
      <c r="E41" s="119"/>
      <c r="F41" s="119">
        <f>C41+D41</f>
        <v>0</v>
      </c>
      <c r="G41" s="119"/>
      <c r="H41" s="119"/>
      <c r="I41" s="119"/>
      <c r="J41" s="119">
        <f>G41+H41</f>
        <v>0</v>
      </c>
      <c r="K41" s="119"/>
      <c r="L41" s="119"/>
      <c r="M41" s="119"/>
      <c r="N41" s="119">
        <f>K41+L41</f>
        <v>0</v>
      </c>
    </row>
    <row r="42" spans="1:14" ht="15.7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.7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4" customFormat="1" ht="12.75">
      <c r="N44" s="35" t="s">
        <v>108</v>
      </c>
    </row>
    <row r="45" spans="1:14" s="83" customFormat="1" ht="15" customHeight="1">
      <c r="A45" s="278" t="s">
        <v>146</v>
      </c>
      <c r="B45" s="278" t="s">
        <v>98</v>
      </c>
      <c r="C45" s="255" t="s">
        <v>184</v>
      </c>
      <c r="D45" s="256"/>
      <c r="E45" s="256"/>
      <c r="F45" s="257"/>
      <c r="G45" s="255" t="s">
        <v>185</v>
      </c>
      <c r="H45" s="256"/>
      <c r="I45" s="256"/>
      <c r="J45" s="257"/>
      <c r="K45" s="255" t="s">
        <v>186</v>
      </c>
      <c r="L45" s="256"/>
      <c r="M45" s="256"/>
      <c r="N45" s="257"/>
    </row>
    <row r="46" spans="1:14" s="83" customFormat="1" ht="60" customHeight="1">
      <c r="A46" s="280"/>
      <c r="B46" s="280"/>
      <c r="C46" s="180" t="s">
        <v>23</v>
      </c>
      <c r="D46" s="122" t="s">
        <v>24</v>
      </c>
      <c r="E46" s="162" t="s">
        <v>112</v>
      </c>
      <c r="F46" s="162" t="s">
        <v>115</v>
      </c>
      <c r="G46" s="180" t="s">
        <v>23</v>
      </c>
      <c r="H46" s="122" t="s">
        <v>24</v>
      </c>
      <c r="I46" s="162" t="s">
        <v>112</v>
      </c>
      <c r="J46" s="162" t="s">
        <v>116</v>
      </c>
      <c r="K46" s="180" t="s">
        <v>23</v>
      </c>
      <c r="L46" s="122" t="s">
        <v>24</v>
      </c>
      <c r="M46" s="162" t="s">
        <v>112</v>
      </c>
      <c r="N46" s="162" t="s">
        <v>18</v>
      </c>
    </row>
    <row r="47" spans="1:14" s="83" customFormat="1" ht="15">
      <c r="A47" s="67">
        <v>1</v>
      </c>
      <c r="B47" s="67">
        <v>2</v>
      </c>
      <c r="C47" s="27">
        <v>3</v>
      </c>
      <c r="D47" s="27">
        <v>4</v>
      </c>
      <c r="E47" s="27">
        <v>5</v>
      </c>
      <c r="F47" s="27">
        <v>6</v>
      </c>
      <c r="G47" s="27">
        <v>7</v>
      </c>
      <c r="H47" s="27">
        <v>8</v>
      </c>
      <c r="I47" s="27">
        <v>9</v>
      </c>
      <c r="J47" s="27">
        <v>10</v>
      </c>
      <c r="K47" s="27">
        <v>11</v>
      </c>
      <c r="L47" s="27">
        <v>12</v>
      </c>
      <c r="M47" s="27">
        <v>13</v>
      </c>
      <c r="N47" s="27">
        <v>14</v>
      </c>
    </row>
    <row r="48" spans="1:14" s="83" customFormat="1" ht="15">
      <c r="A48" s="123">
        <v>3000</v>
      </c>
      <c r="B48" s="113" t="s">
        <v>59</v>
      </c>
      <c r="C48" s="119">
        <f>C49+C63</f>
        <v>0</v>
      </c>
      <c r="D48" s="119">
        <f>D49+D63</f>
        <v>0</v>
      </c>
      <c r="E48" s="119">
        <f>E49+E63</f>
        <v>0</v>
      </c>
      <c r="F48" s="119">
        <f>F49+F63</f>
        <v>0</v>
      </c>
      <c r="G48" s="119">
        <f aca="true" t="shared" si="15" ref="G48:N48">G49+G63</f>
        <v>0</v>
      </c>
      <c r="H48" s="119">
        <f t="shared" si="15"/>
        <v>0</v>
      </c>
      <c r="I48" s="119">
        <f t="shared" si="15"/>
        <v>0</v>
      </c>
      <c r="J48" s="119">
        <f t="shared" si="15"/>
        <v>0</v>
      </c>
      <c r="K48" s="119">
        <f t="shared" si="15"/>
        <v>0</v>
      </c>
      <c r="L48" s="119">
        <f t="shared" si="15"/>
        <v>0</v>
      </c>
      <c r="M48" s="119">
        <f t="shared" si="15"/>
        <v>0</v>
      </c>
      <c r="N48" s="119">
        <f t="shared" si="15"/>
        <v>0</v>
      </c>
    </row>
    <row r="49" spans="1:14" s="83" customFormat="1" ht="15">
      <c r="A49" s="123">
        <v>3100</v>
      </c>
      <c r="B49" s="113" t="s">
        <v>60</v>
      </c>
      <c r="C49" s="119">
        <f>C50+C51+C54+C57+C61+C62</f>
        <v>0</v>
      </c>
      <c r="D49" s="119">
        <f>D50+D51+D54+D57+D61+D62</f>
        <v>0</v>
      </c>
      <c r="E49" s="119">
        <f>E50+E51+E54+E57+E61+E62</f>
        <v>0</v>
      </c>
      <c r="F49" s="119">
        <f>F50+F51+F54+F57+F61+F62</f>
        <v>0</v>
      </c>
      <c r="G49" s="119">
        <f aca="true" t="shared" si="16" ref="G49:N49">G50+G51+G54+G57+G61+G62</f>
        <v>0</v>
      </c>
      <c r="H49" s="119">
        <f t="shared" si="16"/>
        <v>0</v>
      </c>
      <c r="I49" s="119">
        <f t="shared" si="16"/>
        <v>0</v>
      </c>
      <c r="J49" s="119">
        <f t="shared" si="16"/>
        <v>0</v>
      </c>
      <c r="K49" s="119">
        <f t="shared" si="16"/>
        <v>0</v>
      </c>
      <c r="L49" s="119">
        <f t="shared" si="16"/>
        <v>0</v>
      </c>
      <c r="M49" s="119">
        <f t="shared" si="16"/>
        <v>0</v>
      </c>
      <c r="N49" s="119">
        <f t="shared" si="16"/>
        <v>0</v>
      </c>
    </row>
    <row r="50" spans="1:14" s="83" customFormat="1" ht="25.5">
      <c r="A50" s="124">
        <v>3110</v>
      </c>
      <c r="B50" s="114" t="s">
        <v>61</v>
      </c>
      <c r="C50" s="120"/>
      <c r="D50" s="120"/>
      <c r="E50" s="120"/>
      <c r="F50" s="120">
        <f aca="true" t="shared" si="17" ref="F50:F67">C50+D50</f>
        <v>0</v>
      </c>
      <c r="G50" s="120"/>
      <c r="H50" s="120"/>
      <c r="I50" s="120"/>
      <c r="J50" s="120">
        <f>G50+H50</f>
        <v>0</v>
      </c>
      <c r="K50" s="120"/>
      <c r="L50" s="120"/>
      <c r="M50" s="120"/>
      <c r="N50" s="120">
        <f>K50+L50</f>
        <v>0</v>
      </c>
    </row>
    <row r="51" spans="1:14" s="83" customFormat="1" ht="15">
      <c r="A51" s="124">
        <v>3120</v>
      </c>
      <c r="B51" s="114" t="s">
        <v>62</v>
      </c>
      <c r="C51" s="120">
        <f>SUM(C52:C53)</f>
        <v>0</v>
      </c>
      <c r="D51" s="120">
        <f>SUM(D52:D53)</f>
        <v>0</v>
      </c>
      <c r="E51" s="120">
        <f>SUM(E52:E53)</f>
        <v>0</v>
      </c>
      <c r="F51" s="120">
        <f>SUM(F52:F53)</f>
        <v>0</v>
      </c>
      <c r="G51" s="120">
        <f aca="true" t="shared" si="18" ref="G51:N51">SUM(G52:G53)</f>
        <v>0</v>
      </c>
      <c r="H51" s="120">
        <f t="shared" si="18"/>
        <v>0</v>
      </c>
      <c r="I51" s="120">
        <f t="shared" si="18"/>
        <v>0</v>
      </c>
      <c r="J51" s="120">
        <f t="shared" si="18"/>
        <v>0</v>
      </c>
      <c r="K51" s="120">
        <f t="shared" si="18"/>
        <v>0</v>
      </c>
      <c r="L51" s="120">
        <f t="shared" si="18"/>
        <v>0</v>
      </c>
      <c r="M51" s="120">
        <f t="shared" si="18"/>
        <v>0</v>
      </c>
      <c r="N51" s="120">
        <f t="shared" si="18"/>
        <v>0</v>
      </c>
    </row>
    <row r="52" spans="1:14" s="83" customFormat="1" ht="15">
      <c r="A52" s="124">
        <v>3121</v>
      </c>
      <c r="B52" s="114" t="s">
        <v>63</v>
      </c>
      <c r="C52" s="120"/>
      <c r="D52" s="120"/>
      <c r="E52" s="120"/>
      <c r="F52" s="120">
        <f t="shared" si="17"/>
        <v>0</v>
      </c>
      <c r="G52" s="120"/>
      <c r="H52" s="120"/>
      <c r="I52" s="120"/>
      <c r="J52" s="120">
        <f>G52+H52</f>
        <v>0</v>
      </c>
      <c r="K52" s="120"/>
      <c r="L52" s="120"/>
      <c r="M52" s="120"/>
      <c r="N52" s="120">
        <f>K52+L52</f>
        <v>0</v>
      </c>
    </row>
    <row r="53" spans="1:14" s="83" customFormat="1" ht="15">
      <c r="A53" s="124">
        <v>3122</v>
      </c>
      <c r="B53" s="114" t="s">
        <v>64</v>
      </c>
      <c r="C53" s="120"/>
      <c r="D53" s="120"/>
      <c r="E53" s="120"/>
      <c r="F53" s="120">
        <f t="shared" si="17"/>
        <v>0</v>
      </c>
      <c r="G53" s="120"/>
      <c r="H53" s="120"/>
      <c r="I53" s="120"/>
      <c r="J53" s="120">
        <f>G53+H53</f>
        <v>0</v>
      </c>
      <c r="K53" s="120"/>
      <c r="L53" s="120"/>
      <c r="M53" s="120"/>
      <c r="N53" s="120">
        <f>K53+L53</f>
        <v>0</v>
      </c>
    </row>
    <row r="54" spans="1:14" s="83" customFormat="1" ht="15">
      <c r="A54" s="124">
        <v>3130</v>
      </c>
      <c r="B54" s="114" t="s">
        <v>65</v>
      </c>
      <c r="C54" s="120">
        <f>SUM(C55:C56)</f>
        <v>0</v>
      </c>
      <c r="D54" s="120">
        <f>SUM(D55:D56)</f>
        <v>0</v>
      </c>
      <c r="E54" s="120">
        <f>SUM(E55:E56)</f>
        <v>0</v>
      </c>
      <c r="F54" s="120">
        <f>SUM(F55:F56)</f>
        <v>0</v>
      </c>
      <c r="G54" s="120">
        <f aca="true" t="shared" si="19" ref="G54:N54">SUM(G55:G56)</f>
        <v>0</v>
      </c>
      <c r="H54" s="120">
        <f t="shared" si="19"/>
        <v>0</v>
      </c>
      <c r="I54" s="120">
        <f t="shared" si="19"/>
        <v>0</v>
      </c>
      <c r="J54" s="120">
        <f t="shared" si="19"/>
        <v>0</v>
      </c>
      <c r="K54" s="120">
        <f t="shared" si="19"/>
        <v>0</v>
      </c>
      <c r="L54" s="120">
        <f t="shared" si="19"/>
        <v>0</v>
      </c>
      <c r="M54" s="120">
        <f t="shared" si="19"/>
        <v>0</v>
      </c>
      <c r="N54" s="120">
        <f t="shared" si="19"/>
        <v>0</v>
      </c>
    </row>
    <row r="55" spans="1:14" s="83" customFormat="1" ht="15">
      <c r="A55" s="124">
        <v>3131</v>
      </c>
      <c r="B55" s="114" t="s">
        <v>66</v>
      </c>
      <c r="C55" s="120"/>
      <c r="D55" s="120"/>
      <c r="E55" s="120"/>
      <c r="F55" s="120">
        <f t="shared" si="17"/>
        <v>0</v>
      </c>
      <c r="G55" s="120"/>
      <c r="H55" s="120"/>
      <c r="I55" s="120"/>
      <c r="J55" s="120">
        <f>G55+H55</f>
        <v>0</v>
      </c>
      <c r="K55" s="120"/>
      <c r="L55" s="120"/>
      <c r="M55" s="120"/>
      <c r="N55" s="120">
        <f>K55+L55</f>
        <v>0</v>
      </c>
    </row>
    <row r="56" spans="1:14" s="83" customFormat="1" ht="15">
      <c r="A56" s="124">
        <v>3132</v>
      </c>
      <c r="B56" s="114" t="s">
        <v>67</v>
      </c>
      <c r="C56" s="120"/>
      <c r="D56" s="120"/>
      <c r="E56" s="120"/>
      <c r="F56" s="120">
        <f t="shared" si="17"/>
        <v>0</v>
      </c>
      <c r="G56" s="120"/>
      <c r="H56" s="120"/>
      <c r="I56" s="120"/>
      <c r="J56" s="120">
        <f>G56+H56</f>
        <v>0</v>
      </c>
      <c r="K56" s="120"/>
      <c r="L56" s="120"/>
      <c r="M56" s="120"/>
      <c r="N56" s="120">
        <f>K56+L56</f>
        <v>0</v>
      </c>
    </row>
    <row r="57" spans="1:14" s="83" customFormat="1" ht="15">
      <c r="A57" s="124">
        <v>3140</v>
      </c>
      <c r="B57" s="114" t="s">
        <v>68</v>
      </c>
      <c r="C57" s="120">
        <f>SUM(C58:C60)</f>
        <v>0</v>
      </c>
      <c r="D57" s="120">
        <f>SUM(D58:D60)</f>
        <v>0</v>
      </c>
      <c r="E57" s="120">
        <f>SUM(E58:E60)</f>
        <v>0</v>
      </c>
      <c r="F57" s="120">
        <f>SUM(F58:F60)</f>
        <v>0</v>
      </c>
      <c r="G57" s="120">
        <f aca="true" t="shared" si="20" ref="G57:N57">SUM(G58:G60)</f>
        <v>0</v>
      </c>
      <c r="H57" s="120">
        <f t="shared" si="20"/>
        <v>0</v>
      </c>
      <c r="I57" s="120">
        <f t="shared" si="20"/>
        <v>0</v>
      </c>
      <c r="J57" s="120">
        <f t="shared" si="20"/>
        <v>0</v>
      </c>
      <c r="K57" s="120">
        <f t="shared" si="20"/>
        <v>0</v>
      </c>
      <c r="L57" s="120">
        <f t="shared" si="20"/>
        <v>0</v>
      </c>
      <c r="M57" s="120">
        <f t="shared" si="20"/>
        <v>0</v>
      </c>
      <c r="N57" s="120">
        <f t="shared" si="20"/>
        <v>0</v>
      </c>
    </row>
    <row r="58" spans="1:14" s="83" customFormat="1" ht="15">
      <c r="A58" s="124">
        <v>3141</v>
      </c>
      <c r="B58" s="114" t="s">
        <v>69</v>
      </c>
      <c r="C58" s="120"/>
      <c r="D58" s="120"/>
      <c r="E58" s="120"/>
      <c r="F58" s="120">
        <f t="shared" si="17"/>
        <v>0</v>
      </c>
      <c r="G58" s="120"/>
      <c r="H58" s="120"/>
      <c r="I58" s="120"/>
      <c r="J58" s="120">
        <f>G58+H58</f>
        <v>0</v>
      </c>
      <c r="K58" s="120"/>
      <c r="L58" s="120"/>
      <c r="M58" s="120"/>
      <c r="N58" s="120">
        <f>K58+L58</f>
        <v>0</v>
      </c>
    </row>
    <row r="59" spans="1:14" s="83" customFormat="1" ht="15">
      <c r="A59" s="124">
        <v>3142</v>
      </c>
      <c r="B59" s="114" t="s">
        <v>70</v>
      </c>
      <c r="C59" s="120"/>
      <c r="D59" s="120"/>
      <c r="E59" s="120"/>
      <c r="F59" s="120">
        <f t="shared" si="17"/>
        <v>0</v>
      </c>
      <c r="G59" s="120"/>
      <c r="H59" s="120"/>
      <c r="I59" s="120"/>
      <c r="J59" s="120">
        <f>G59+H59</f>
        <v>0</v>
      </c>
      <c r="K59" s="120"/>
      <c r="L59" s="120"/>
      <c r="M59" s="120"/>
      <c r="N59" s="120">
        <f>K59+L59</f>
        <v>0</v>
      </c>
    </row>
    <row r="60" spans="1:14" s="83" customFormat="1" ht="25.5">
      <c r="A60" s="124">
        <v>3143</v>
      </c>
      <c r="B60" s="114" t="s">
        <v>71</v>
      </c>
      <c r="C60" s="120"/>
      <c r="D60" s="120"/>
      <c r="E60" s="120"/>
      <c r="F60" s="120">
        <f t="shared" si="17"/>
        <v>0</v>
      </c>
      <c r="G60" s="120"/>
      <c r="H60" s="120"/>
      <c r="I60" s="120"/>
      <c r="J60" s="120">
        <f>G60+H60</f>
        <v>0</v>
      </c>
      <c r="K60" s="120"/>
      <c r="L60" s="120"/>
      <c r="M60" s="120"/>
      <c r="N60" s="120">
        <f>K60+L60</f>
        <v>0</v>
      </c>
    </row>
    <row r="61" spans="1:14" s="83" customFormat="1" ht="15">
      <c r="A61" s="124">
        <v>3150</v>
      </c>
      <c r="B61" s="114" t="s">
        <v>72</v>
      </c>
      <c r="C61" s="120"/>
      <c r="D61" s="120"/>
      <c r="E61" s="120"/>
      <c r="F61" s="120">
        <f t="shared" si="17"/>
        <v>0</v>
      </c>
      <c r="G61" s="120"/>
      <c r="H61" s="120"/>
      <c r="I61" s="120"/>
      <c r="J61" s="120">
        <f>G61+H61</f>
        <v>0</v>
      </c>
      <c r="K61" s="120"/>
      <c r="L61" s="120"/>
      <c r="M61" s="120"/>
      <c r="N61" s="120">
        <f>K61+L61</f>
        <v>0</v>
      </c>
    </row>
    <row r="62" spans="1:14" s="83" customFormat="1" ht="15">
      <c r="A62" s="124">
        <v>3160</v>
      </c>
      <c r="B62" s="114" t="s">
        <v>73</v>
      </c>
      <c r="C62" s="120"/>
      <c r="D62" s="120"/>
      <c r="E62" s="120"/>
      <c r="F62" s="120">
        <f t="shared" si="17"/>
        <v>0</v>
      </c>
      <c r="G62" s="120"/>
      <c r="H62" s="120"/>
      <c r="I62" s="120"/>
      <c r="J62" s="120">
        <f>G62+H62</f>
        <v>0</v>
      </c>
      <c r="K62" s="120"/>
      <c r="L62" s="120"/>
      <c r="M62" s="120"/>
      <c r="N62" s="120">
        <f>K62+L62</f>
        <v>0</v>
      </c>
    </row>
    <row r="63" spans="1:14" s="83" customFormat="1" ht="15">
      <c r="A63" s="123">
        <v>3200</v>
      </c>
      <c r="B63" s="113" t="s">
        <v>74</v>
      </c>
      <c r="C63" s="119">
        <f>SUM(C64:C67)</f>
        <v>0</v>
      </c>
      <c r="D63" s="119">
        <f>SUM(D64:D67)</f>
        <v>0</v>
      </c>
      <c r="E63" s="119">
        <f>SUM(E64:E67)</f>
        <v>0</v>
      </c>
      <c r="F63" s="119">
        <f>SUM(F64:F67)</f>
        <v>0</v>
      </c>
      <c r="G63" s="119">
        <f aca="true" t="shared" si="21" ref="G63:N63">SUM(G64:G67)</f>
        <v>0</v>
      </c>
      <c r="H63" s="119">
        <f t="shared" si="21"/>
        <v>0</v>
      </c>
      <c r="I63" s="119">
        <f t="shared" si="21"/>
        <v>0</v>
      </c>
      <c r="J63" s="119">
        <f t="shared" si="21"/>
        <v>0</v>
      </c>
      <c r="K63" s="119">
        <f t="shared" si="21"/>
        <v>0</v>
      </c>
      <c r="L63" s="119">
        <f t="shared" si="21"/>
        <v>0</v>
      </c>
      <c r="M63" s="119">
        <f t="shared" si="21"/>
        <v>0</v>
      </c>
      <c r="N63" s="119">
        <f t="shared" si="21"/>
        <v>0</v>
      </c>
    </row>
    <row r="64" spans="1:14" s="83" customFormat="1" ht="25.5">
      <c r="A64" s="124">
        <v>3210</v>
      </c>
      <c r="B64" s="114" t="s">
        <v>75</v>
      </c>
      <c r="C64" s="120"/>
      <c r="D64" s="120"/>
      <c r="E64" s="120"/>
      <c r="F64" s="120">
        <f t="shared" si="17"/>
        <v>0</v>
      </c>
      <c r="G64" s="120"/>
      <c r="H64" s="120"/>
      <c r="I64" s="120"/>
      <c r="J64" s="120">
        <f>G64+H64</f>
        <v>0</v>
      </c>
      <c r="K64" s="120"/>
      <c r="L64" s="120"/>
      <c r="M64" s="120"/>
      <c r="N64" s="120">
        <f>K64+L64</f>
        <v>0</v>
      </c>
    </row>
    <row r="65" spans="1:14" s="83" customFormat="1" ht="25.5">
      <c r="A65" s="124">
        <v>3220</v>
      </c>
      <c r="B65" s="114" t="s">
        <v>76</v>
      </c>
      <c r="C65" s="120"/>
      <c r="D65" s="120"/>
      <c r="E65" s="120"/>
      <c r="F65" s="120">
        <f t="shared" si="17"/>
        <v>0</v>
      </c>
      <c r="G65" s="120"/>
      <c r="H65" s="120"/>
      <c r="I65" s="120"/>
      <c r="J65" s="120">
        <f>G65+H65</f>
        <v>0</v>
      </c>
      <c r="K65" s="120"/>
      <c r="L65" s="120"/>
      <c r="M65" s="120"/>
      <c r="N65" s="120">
        <f>K65+L65</f>
        <v>0</v>
      </c>
    </row>
    <row r="66" spans="1:14" s="83" customFormat="1" ht="25.5">
      <c r="A66" s="124">
        <v>3230</v>
      </c>
      <c r="B66" s="114" t="s">
        <v>77</v>
      </c>
      <c r="C66" s="120"/>
      <c r="D66" s="120"/>
      <c r="E66" s="120"/>
      <c r="F66" s="120">
        <f t="shared" si="17"/>
        <v>0</v>
      </c>
      <c r="G66" s="120"/>
      <c r="H66" s="120"/>
      <c r="I66" s="120"/>
      <c r="J66" s="120">
        <f>G66+H66</f>
        <v>0</v>
      </c>
      <c r="K66" s="120"/>
      <c r="L66" s="120"/>
      <c r="M66" s="120"/>
      <c r="N66" s="120">
        <f>K66+L66</f>
        <v>0</v>
      </c>
    </row>
    <row r="67" spans="1:14" s="83" customFormat="1" ht="15">
      <c r="A67" s="125">
        <v>3240</v>
      </c>
      <c r="B67" s="114" t="s">
        <v>78</v>
      </c>
      <c r="C67" s="197"/>
      <c r="D67" s="197"/>
      <c r="E67" s="197"/>
      <c r="F67" s="197">
        <f t="shared" si="17"/>
        <v>0</v>
      </c>
      <c r="G67" s="197"/>
      <c r="H67" s="197"/>
      <c r="I67" s="197"/>
      <c r="J67" s="197">
        <f>G67+H67</f>
        <v>0</v>
      </c>
      <c r="K67" s="197"/>
      <c r="L67" s="197"/>
      <c r="M67" s="197"/>
      <c r="N67" s="197">
        <f>K67+L67</f>
        <v>0</v>
      </c>
    </row>
    <row r="68" spans="1:14" s="111" customFormat="1" ht="14.25">
      <c r="A68" s="174"/>
      <c r="B68" s="107" t="s">
        <v>109</v>
      </c>
      <c r="C68" s="200">
        <f aca="true" t="shared" si="22" ref="C68:N68">C7+C48</f>
        <v>1300000</v>
      </c>
      <c r="D68" s="200">
        <f t="shared" si="22"/>
        <v>0</v>
      </c>
      <c r="E68" s="200">
        <f t="shared" si="22"/>
        <v>0</v>
      </c>
      <c r="F68" s="200">
        <f t="shared" si="22"/>
        <v>1300000</v>
      </c>
      <c r="G68" s="200">
        <f t="shared" si="22"/>
        <v>1300000</v>
      </c>
      <c r="H68" s="200">
        <f t="shared" si="22"/>
        <v>0</v>
      </c>
      <c r="I68" s="200">
        <f t="shared" si="22"/>
        <v>0</v>
      </c>
      <c r="J68" s="200">
        <f t="shared" si="22"/>
        <v>1300000</v>
      </c>
      <c r="K68" s="200">
        <f t="shared" si="22"/>
        <v>1350000</v>
      </c>
      <c r="L68" s="200">
        <f t="shared" si="22"/>
        <v>0</v>
      </c>
      <c r="M68" s="200">
        <f t="shared" si="22"/>
        <v>0</v>
      </c>
      <c r="N68" s="200">
        <f t="shared" si="22"/>
        <v>1350000</v>
      </c>
    </row>
    <row r="70" spans="1:14" ht="15.75">
      <c r="A70" s="185" t="s">
        <v>192</v>
      </c>
      <c r="B70" s="185"/>
      <c r="C70" s="185"/>
      <c r="D70" s="185"/>
      <c r="E70" s="185"/>
      <c r="F70" s="185"/>
      <c r="G70" s="66"/>
      <c r="H70" s="66"/>
      <c r="I70" s="66"/>
      <c r="J70" s="66"/>
      <c r="K70" s="66"/>
      <c r="L70" s="66"/>
      <c r="M70" s="66"/>
      <c r="N70" s="35" t="s">
        <v>108</v>
      </c>
    </row>
    <row r="71" spans="1:14" s="83" customFormat="1" ht="15" customHeight="1">
      <c r="A71" s="278" t="s">
        <v>147</v>
      </c>
      <c r="B71" s="278" t="s">
        <v>98</v>
      </c>
      <c r="C71" s="255" t="s">
        <v>184</v>
      </c>
      <c r="D71" s="256"/>
      <c r="E71" s="256"/>
      <c r="F71" s="257"/>
      <c r="G71" s="255" t="s">
        <v>185</v>
      </c>
      <c r="H71" s="256"/>
      <c r="I71" s="256"/>
      <c r="J71" s="257"/>
      <c r="K71" s="255" t="s">
        <v>186</v>
      </c>
      <c r="L71" s="256"/>
      <c r="M71" s="256"/>
      <c r="N71" s="257"/>
    </row>
    <row r="72" spans="1:14" s="83" customFormat="1" ht="45">
      <c r="A72" s="279"/>
      <c r="B72" s="280"/>
      <c r="C72" s="180" t="s">
        <v>23</v>
      </c>
      <c r="D72" s="122" t="s">
        <v>24</v>
      </c>
      <c r="E72" s="162" t="s">
        <v>112</v>
      </c>
      <c r="F72" s="162" t="s">
        <v>115</v>
      </c>
      <c r="G72" s="180" t="s">
        <v>23</v>
      </c>
      <c r="H72" s="122" t="s">
        <v>24</v>
      </c>
      <c r="I72" s="162" t="s">
        <v>112</v>
      </c>
      <c r="J72" s="162" t="s">
        <v>116</v>
      </c>
      <c r="K72" s="180" t="s">
        <v>23</v>
      </c>
      <c r="L72" s="122" t="s">
        <v>24</v>
      </c>
      <c r="M72" s="162" t="s">
        <v>112</v>
      </c>
      <c r="N72" s="162" t="s">
        <v>18</v>
      </c>
    </row>
    <row r="73" spans="1:14" s="83" customFormat="1" ht="15">
      <c r="A73" s="65">
        <v>1</v>
      </c>
      <c r="B73" s="65">
        <v>2</v>
      </c>
      <c r="C73" s="27">
        <v>3</v>
      </c>
      <c r="D73" s="27">
        <v>4</v>
      </c>
      <c r="E73" s="27">
        <v>5</v>
      </c>
      <c r="F73" s="27">
        <v>6</v>
      </c>
      <c r="G73" s="27">
        <v>7</v>
      </c>
      <c r="H73" s="27">
        <v>8</v>
      </c>
      <c r="I73" s="27">
        <v>9</v>
      </c>
      <c r="J73" s="27">
        <v>10</v>
      </c>
      <c r="K73" s="27">
        <v>11</v>
      </c>
      <c r="L73" s="27">
        <v>12</v>
      </c>
      <c r="M73" s="27">
        <v>13</v>
      </c>
      <c r="N73" s="27">
        <v>14</v>
      </c>
    </row>
    <row r="74" spans="1:14" s="83" customFormat="1" ht="15">
      <c r="A74" s="67"/>
      <c r="B74" s="82"/>
      <c r="C74" s="157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</row>
    <row r="75" spans="1:14" s="83" customFormat="1" ht="15">
      <c r="A75" s="67"/>
      <c r="B75" s="82"/>
      <c r="C75" s="157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s="83" customFormat="1" ht="15">
      <c r="A76" s="133"/>
      <c r="B76" s="107" t="s">
        <v>109</v>
      </c>
      <c r="C76" s="132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</sheetData>
  <sheetProtection/>
  <mergeCells count="15"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1">
      <selection activeCell="C39" sqref="C39:J39"/>
    </sheetView>
  </sheetViews>
  <sheetFormatPr defaultColWidth="9.00390625" defaultRowHeight="12.75"/>
  <cols>
    <col min="1" max="1" width="13.125" style="34" customWidth="1"/>
    <col min="2" max="2" width="67.75390625" style="34" customWidth="1"/>
    <col min="3" max="10" width="12.75390625" style="34" customWidth="1"/>
    <col min="11" max="16384" width="9.125" style="34" customWidth="1"/>
  </cols>
  <sheetData>
    <row r="1" spans="2:10" s="57" customFormat="1" ht="15.75">
      <c r="B1" s="32"/>
      <c r="C1" s="32"/>
      <c r="D1" s="32"/>
      <c r="E1" s="32"/>
      <c r="F1" s="32"/>
      <c r="H1" s="137"/>
      <c r="I1" s="137"/>
      <c r="J1" s="146"/>
    </row>
    <row r="2" spans="1:10" s="36" customFormat="1" ht="15.75">
      <c r="A2" s="32" t="s">
        <v>193</v>
      </c>
      <c r="B2" s="34"/>
      <c r="C2" s="34"/>
      <c r="D2" s="34"/>
      <c r="E2" s="34"/>
      <c r="F2" s="34"/>
      <c r="G2" s="34"/>
      <c r="H2" s="34"/>
      <c r="I2" s="34"/>
      <c r="J2" s="35" t="s">
        <v>108</v>
      </c>
    </row>
    <row r="3" spans="1:10" s="83" customFormat="1" ht="15" customHeight="1">
      <c r="A3" s="278" t="s">
        <v>146</v>
      </c>
      <c r="B3" s="278" t="s">
        <v>98</v>
      </c>
      <c r="C3" s="281" t="s">
        <v>153</v>
      </c>
      <c r="D3" s="282"/>
      <c r="E3" s="282"/>
      <c r="F3" s="283"/>
      <c r="G3" s="281" t="s">
        <v>189</v>
      </c>
      <c r="H3" s="282"/>
      <c r="I3" s="282"/>
      <c r="J3" s="283"/>
    </row>
    <row r="4" spans="1:10" s="83" customFormat="1" ht="60" customHeight="1">
      <c r="A4" s="280"/>
      <c r="B4" s="279"/>
      <c r="C4" s="180" t="s">
        <v>23</v>
      </c>
      <c r="D4" s="122" t="s">
        <v>24</v>
      </c>
      <c r="E4" s="162" t="s">
        <v>112</v>
      </c>
      <c r="F4" s="162" t="s">
        <v>115</v>
      </c>
      <c r="G4" s="180" t="s">
        <v>23</v>
      </c>
      <c r="H4" s="122" t="s">
        <v>24</v>
      </c>
      <c r="I4" s="162" t="s">
        <v>112</v>
      </c>
      <c r="J4" s="162" t="s">
        <v>116</v>
      </c>
    </row>
    <row r="5" spans="1:10" s="83" customFormat="1" ht="15">
      <c r="A5" s="67">
        <v>1</v>
      </c>
      <c r="B5" s="6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83" customFormat="1" ht="15">
      <c r="A6" s="123">
        <v>2000</v>
      </c>
      <c r="B6" s="113" t="s">
        <v>25</v>
      </c>
      <c r="C6" s="198">
        <f aca="true" t="shared" si="0" ref="C6:J6">C7+C12+C29+C32+C36+C40</f>
        <v>1427000</v>
      </c>
      <c r="D6" s="198">
        <f t="shared" si="0"/>
        <v>0</v>
      </c>
      <c r="E6" s="198">
        <f t="shared" si="0"/>
        <v>0</v>
      </c>
      <c r="F6" s="198">
        <f t="shared" si="0"/>
        <v>1427000</v>
      </c>
      <c r="G6" s="198">
        <f t="shared" si="0"/>
        <v>1502600</v>
      </c>
      <c r="H6" s="198">
        <f t="shared" si="0"/>
        <v>0</v>
      </c>
      <c r="I6" s="198">
        <f t="shared" si="0"/>
        <v>0</v>
      </c>
      <c r="J6" s="198">
        <f t="shared" si="0"/>
        <v>1502600</v>
      </c>
    </row>
    <row r="7" spans="1:10" s="83" customFormat="1" ht="15">
      <c r="A7" s="123">
        <v>2100</v>
      </c>
      <c r="B7" s="113" t="s">
        <v>26</v>
      </c>
      <c r="C7" s="198">
        <f aca="true" t="shared" si="1" ref="C7:J7">C8+C11</f>
        <v>0</v>
      </c>
      <c r="D7" s="198">
        <f t="shared" si="1"/>
        <v>0</v>
      </c>
      <c r="E7" s="198">
        <f t="shared" si="1"/>
        <v>0</v>
      </c>
      <c r="F7" s="198">
        <f t="shared" si="1"/>
        <v>0</v>
      </c>
      <c r="G7" s="198">
        <f t="shared" si="1"/>
        <v>0</v>
      </c>
      <c r="H7" s="198">
        <f t="shared" si="1"/>
        <v>0</v>
      </c>
      <c r="I7" s="198">
        <f t="shared" si="1"/>
        <v>0</v>
      </c>
      <c r="J7" s="198">
        <f t="shared" si="1"/>
        <v>0</v>
      </c>
    </row>
    <row r="8" spans="1:10" s="83" customFormat="1" ht="15">
      <c r="A8" s="124">
        <v>2110</v>
      </c>
      <c r="B8" s="114" t="s">
        <v>27</v>
      </c>
      <c r="C8" s="197">
        <f aca="true" t="shared" si="2" ref="C8:J8">SUM(C9:C10)</f>
        <v>0</v>
      </c>
      <c r="D8" s="197">
        <f t="shared" si="2"/>
        <v>0</v>
      </c>
      <c r="E8" s="197">
        <f t="shared" si="2"/>
        <v>0</v>
      </c>
      <c r="F8" s="197">
        <f t="shared" si="2"/>
        <v>0</v>
      </c>
      <c r="G8" s="197">
        <f t="shared" si="2"/>
        <v>0</v>
      </c>
      <c r="H8" s="197">
        <f t="shared" si="2"/>
        <v>0</v>
      </c>
      <c r="I8" s="197">
        <f t="shared" si="2"/>
        <v>0</v>
      </c>
      <c r="J8" s="197">
        <f t="shared" si="2"/>
        <v>0</v>
      </c>
    </row>
    <row r="9" spans="1:10" s="83" customFormat="1" ht="15">
      <c r="A9" s="124">
        <v>2111</v>
      </c>
      <c r="B9" s="114" t="s">
        <v>28</v>
      </c>
      <c r="C9" s="197"/>
      <c r="D9" s="197"/>
      <c r="E9" s="197"/>
      <c r="F9" s="197">
        <f aca="true" t="shared" si="3" ref="F9:F35">C9+D9</f>
        <v>0</v>
      </c>
      <c r="G9" s="197"/>
      <c r="H9" s="197"/>
      <c r="I9" s="197"/>
      <c r="J9" s="197">
        <f>G9+H9</f>
        <v>0</v>
      </c>
    </row>
    <row r="10" spans="1:10" s="83" customFormat="1" ht="15">
      <c r="A10" s="124">
        <v>2112</v>
      </c>
      <c r="B10" s="114" t="s">
        <v>29</v>
      </c>
      <c r="C10" s="197"/>
      <c r="D10" s="197"/>
      <c r="E10" s="197"/>
      <c r="F10" s="197">
        <f t="shared" si="3"/>
        <v>0</v>
      </c>
      <c r="G10" s="197"/>
      <c r="H10" s="197"/>
      <c r="I10" s="197"/>
      <c r="J10" s="197">
        <f>G10+H10</f>
        <v>0</v>
      </c>
    </row>
    <row r="11" spans="1:10" s="83" customFormat="1" ht="15">
      <c r="A11" s="124">
        <v>2120</v>
      </c>
      <c r="B11" s="114" t="s">
        <v>30</v>
      </c>
      <c r="C11" s="197"/>
      <c r="D11" s="197"/>
      <c r="E11" s="197"/>
      <c r="F11" s="197">
        <f t="shared" si="3"/>
        <v>0</v>
      </c>
      <c r="G11" s="197"/>
      <c r="H11" s="197"/>
      <c r="I11" s="197"/>
      <c r="J11" s="197">
        <f>G11+H11</f>
        <v>0</v>
      </c>
    </row>
    <row r="12" spans="1:10" s="83" customFormat="1" ht="15">
      <c r="A12" s="123">
        <v>2200</v>
      </c>
      <c r="B12" s="113" t="s">
        <v>31</v>
      </c>
      <c r="C12" s="198">
        <f aca="true" t="shared" si="4" ref="C12:J12">C13+C14+C15+C16+C17+C18+C19+C26</f>
        <v>0</v>
      </c>
      <c r="D12" s="198">
        <f t="shared" si="4"/>
        <v>0</v>
      </c>
      <c r="E12" s="198">
        <f t="shared" si="4"/>
        <v>0</v>
      </c>
      <c r="F12" s="198">
        <f t="shared" si="4"/>
        <v>0</v>
      </c>
      <c r="G12" s="198">
        <f t="shared" si="4"/>
        <v>0</v>
      </c>
      <c r="H12" s="198">
        <f t="shared" si="4"/>
        <v>0</v>
      </c>
      <c r="I12" s="198">
        <f t="shared" si="4"/>
        <v>0</v>
      </c>
      <c r="J12" s="198">
        <f t="shared" si="4"/>
        <v>0</v>
      </c>
    </row>
    <row r="13" spans="1:10" s="83" customFormat="1" ht="15">
      <c r="A13" s="124">
        <v>2210</v>
      </c>
      <c r="B13" s="114" t="s">
        <v>32</v>
      </c>
      <c r="C13" s="197"/>
      <c r="D13" s="197"/>
      <c r="E13" s="197"/>
      <c r="F13" s="197">
        <f t="shared" si="3"/>
        <v>0</v>
      </c>
      <c r="G13" s="197"/>
      <c r="H13" s="197"/>
      <c r="I13" s="197"/>
      <c r="J13" s="197">
        <f aca="true" t="shared" si="5" ref="J13:J18">G13+H13</f>
        <v>0</v>
      </c>
    </row>
    <row r="14" spans="1:10" s="83" customFormat="1" ht="15">
      <c r="A14" s="124">
        <v>2220</v>
      </c>
      <c r="B14" s="114" t="s">
        <v>33</v>
      </c>
      <c r="C14" s="197"/>
      <c r="D14" s="197"/>
      <c r="E14" s="197"/>
      <c r="F14" s="197">
        <f t="shared" si="3"/>
        <v>0</v>
      </c>
      <c r="G14" s="197"/>
      <c r="H14" s="197"/>
      <c r="I14" s="197"/>
      <c r="J14" s="197">
        <f t="shared" si="5"/>
        <v>0</v>
      </c>
    </row>
    <row r="15" spans="1:10" s="83" customFormat="1" ht="15">
      <c r="A15" s="124">
        <v>2230</v>
      </c>
      <c r="B15" s="114" t="s">
        <v>34</v>
      </c>
      <c r="C15" s="197"/>
      <c r="D15" s="197"/>
      <c r="E15" s="197"/>
      <c r="F15" s="197">
        <f t="shared" si="3"/>
        <v>0</v>
      </c>
      <c r="G15" s="197"/>
      <c r="H15" s="197"/>
      <c r="I15" s="197"/>
      <c r="J15" s="197">
        <f t="shared" si="5"/>
        <v>0</v>
      </c>
    </row>
    <row r="16" spans="1:10" s="83" customFormat="1" ht="15">
      <c r="A16" s="124">
        <v>2240</v>
      </c>
      <c r="B16" s="114" t="s">
        <v>35</v>
      </c>
      <c r="C16" s="197"/>
      <c r="D16" s="197"/>
      <c r="E16" s="197"/>
      <c r="F16" s="197">
        <f t="shared" si="3"/>
        <v>0</v>
      </c>
      <c r="G16" s="197"/>
      <c r="H16" s="197"/>
      <c r="I16" s="197"/>
      <c r="J16" s="197">
        <f t="shared" si="5"/>
        <v>0</v>
      </c>
    </row>
    <row r="17" spans="1:10" s="83" customFormat="1" ht="15">
      <c r="A17" s="124">
        <v>2250</v>
      </c>
      <c r="B17" s="114" t="s">
        <v>36</v>
      </c>
      <c r="C17" s="197"/>
      <c r="D17" s="197"/>
      <c r="E17" s="197"/>
      <c r="F17" s="197">
        <f t="shared" si="3"/>
        <v>0</v>
      </c>
      <c r="G17" s="197"/>
      <c r="H17" s="197"/>
      <c r="I17" s="197"/>
      <c r="J17" s="197">
        <f t="shared" si="5"/>
        <v>0</v>
      </c>
    </row>
    <row r="18" spans="1:10" s="83" customFormat="1" ht="15">
      <c r="A18" s="124">
        <v>2260</v>
      </c>
      <c r="B18" s="114" t="s">
        <v>37</v>
      </c>
      <c r="C18" s="197"/>
      <c r="D18" s="197"/>
      <c r="E18" s="197"/>
      <c r="F18" s="197">
        <f t="shared" si="3"/>
        <v>0</v>
      </c>
      <c r="G18" s="197"/>
      <c r="H18" s="197"/>
      <c r="I18" s="197"/>
      <c r="J18" s="197">
        <f t="shared" si="5"/>
        <v>0</v>
      </c>
    </row>
    <row r="19" spans="1:10" s="83" customFormat="1" ht="15">
      <c r="A19" s="124">
        <v>2270</v>
      </c>
      <c r="B19" s="114" t="s">
        <v>38</v>
      </c>
      <c r="C19" s="197">
        <f aca="true" t="shared" si="6" ref="C19:J19">SUM(C20:C25)</f>
        <v>0</v>
      </c>
      <c r="D19" s="197">
        <f t="shared" si="6"/>
        <v>0</v>
      </c>
      <c r="E19" s="197">
        <f t="shared" si="6"/>
        <v>0</v>
      </c>
      <c r="F19" s="197">
        <f t="shared" si="6"/>
        <v>0</v>
      </c>
      <c r="G19" s="197">
        <f t="shared" si="6"/>
        <v>0</v>
      </c>
      <c r="H19" s="197">
        <f t="shared" si="6"/>
        <v>0</v>
      </c>
      <c r="I19" s="197">
        <f t="shared" si="6"/>
        <v>0</v>
      </c>
      <c r="J19" s="197">
        <f t="shared" si="6"/>
        <v>0</v>
      </c>
    </row>
    <row r="20" spans="1:10" s="83" customFormat="1" ht="15">
      <c r="A20" s="124">
        <v>2271</v>
      </c>
      <c r="B20" s="114" t="s">
        <v>39</v>
      </c>
      <c r="C20" s="197"/>
      <c r="D20" s="197"/>
      <c r="E20" s="197"/>
      <c r="F20" s="197">
        <f t="shared" si="3"/>
        <v>0</v>
      </c>
      <c r="G20" s="197"/>
      <c r="H20" s="197"/>
      <c r="I20" s="197"/>
      <c r="J20" s="197">
        <f aca="true" t="shared" si="7" ref="J20:J25">G20+H20</f>
        <v>0</v>
      </c>
    </row>
    <row r="21" spans="1:10" s="83" customFormat="1" ht="15">
      <c r="A21" s="124">
        <v>2272</v>
      </c>
      <c r="B21" s="114" t="s">
        <v>40</v>
      </c>
      <c r="C21" s="197"/>
      <c r="D21" s="197"/>
      <c r="E21" s="197"/>
      <c r="F21" s="197">
        <f t="shared" si="3"/>
        <v>0</v>
      </c>
      <c r="G21" s="197"/>
      <c r="H21" s="197"/>
      <c r="I21" s="197"/>
      <c r="J21" s="197">
        <f t="shared" si="7"/>
        <v>0</v>
      </c>
    </row>
    <row r="22" spans="1:10" s="83" customFormat="1" ht="15">
      <c r="A22" s="124">
        <v>2273</v>
      </c>
      <c r="B22" s="114" t="s">
        <v>41</v>
      </c>
      <c r="C22" s="197"/>
      <c r="D22" s="197"/>
      <c r="E22" s="197"/>
      <c r="F22" s="197">
        <f t="shared" si="3"/>
        <v>0</v>
      </c>
      <c r="G22" s="197"/>
      <c r="H22" s="197"/>
      <c r="I22" s="197"/>
      <c r="J22" s="197">
        <f t="shared" si="7"/>
        <v>0</v>
      </c>
    </row>
    <row r="23" spans="1:10" s="83" customFormat="1" ht="15">
      <c r="A23" s="124">
        <v>2274</v>
      </c>
      <c r="B23" s="114" t="s">
        <v>42</v>
      </c>
      <c r="C23" s="197"/>
      <c r="D23" s="197"/>
      <c r="E23" s="197"/>
      <c r="F23" s="197">
        <f t="shared" si="3"/>
        <v>0</v>
      </c>
      <c r="G23" s="197"/>
      <c r="H23" s="197"/>
      <c r="I23" s="197"/>
      <c r="J23" s="197">
        <f t="shared" si="7"/>
        <v>0</v>
      </c>
    </row>
    <row r="24" spans="1:10" s="83" customFormat="1" ht="15">
      <c r="A24" s="124">
        <v>2275</v>
      </c>
      <c r="B24" s="114" t="s">
        <v>43</v>
      </c>
      <c r="C24" s="197"/>
      <c r="D24" s="197"/>
      <c r="E24" s="197"/>
      <c r="F24" s="197">
        <f>C24+D24</f>
        <v>0</v>
      </c>
      <c r="G24" s="197"/>
      <c r="H24" s="197"/>
      <c r="I24" s="197"/>
      <c r="J24" s="197">
        <f t="shared" si="7"/>
        <v>0</v>
      </c>
    </row>
    <row r="25" spans="1:10" s="83" customFormat="1" ht="15">
      <c r="A25" s="124">
        <v>2276</v>
      </c>
      <c r="B25" s="114" t="s">
        <v>104</v>
      </c>
      <c r="C25" s="197"/>
      <c r="D25" s="197"/>
      <c r="E25" s="197"/>
      <c r="F25" s="197">
        <f t="shared" si="3"/>
        <v>0</v>
      </c>
      <c r="G25" s="197"/>
      <c r="H25" s="197"/>
      <c r="I25" s="197"/>
      <c r="J25" s="197">
        <f t="shared" si="7"/>
        <v>0</v>
      </c>
    </row>
    <row r="26" spans="1:10" s="83" customFormat="1" ht="25.5">
      <c r="A26" s="124">
        <v>2280</v>
      </c>
      <c r="B26" s="114" t="s">
        <v>44</v>
      </c>
      <c r="C26" s="197">
        <f aca="true" t="shared" si="8" ref="C26:J26">SUM(C27:C28)</f>
        <v>0</v>
      </c>
      <c r="D26" s="197">
        <f t="shared" si="8"/>
        <v>0</v>
      </c>
      <c r="E26" s="197">
        <f t="shared" si="8"/>
        <v>0</v>
      </c>
      <c r="F26" s="197">
        <f t="shared" si="8"/>
        <v>0</v>
      </c>
      <c r="G26" s="197">
        <f t="shared" si="8"/>
        <v>0</v>
      </c>
      <c r="H26" s="197">
        <f t="shared" si="8"/>
        <v>0</v>
      </c>
      <c r="I26" s="197">
        <f t="shared" si="8"/>
        <v>0</v>
      </c>
      <c r="J26" s="197">
        <f t="shared" si="8"/>
        <v>0</v>
      </c>
    </row>
    <row r="27" spans="1:10" s="83" customFormat="1" ht="25.5">
      <c r="A27" s="124">
        <v>2281</v>
      </c>
      <c r="B27" s="114" t="s">
        <v>45</v>
      </c>
      <c r="C27" s="197"/>
      <c r="D27" s="197"/>
      <c r="E27" s="197"/>
      <c r="F27" s="197">
        <f t="shared" si="3"/>
        <v>0</v>
      </c>
      <c r="G27" s="197"/>
      <c r="H27" s="197"/>
      <c r="I27" s="197"/>
      <c r="J27" s="197">
        <f>G27+H27</f>
        <v>0</v>
      </c>
    </row>
    <row r="28" spans="1:10" s="83" customFormat="1" ht="25.5">
      <c r="A28" s="124">
        <v>2282</v>
      </c>
      <c r="B28" s="114" t="s">
        <v>46</v>
      </c>
      <c r="C28" s="197"/>
      <c r="D28" s="197"/>
      <c r="E28" s="197"/>
      <c r="F28" s="197">
        <f t="shared" si="3"/>
        <v>0</v>
      </c>
      <c r="G28" s="197"/>
      <c r="H28" s="197"/>
      <c r="I28" s="197"/>
      <c r="J28" s="197">
        <f>G28+H28</f>
        <v>0</v>
      </c>
    </row>
    <row r="29" spans="1:10" s="83" customFormat="1" ht="15">
      <c r="A29" s="123">
        <v>2400</v>
      </c>
      <c r="B29" s="113" t="s">
        <v>47</v>
      </c>
      <c r="C29" s="198">
        <f aca="true" t="shared" si="9" ref="C29:J29">SUM(C30:C31)</f>
        <v>0</v>
      </c>
      <c r="D29" s="198">
        <f t="shared" si="9"/>
        <v>0</v>
      </c>
      <c r="E29" s="198">
        <f t="shared" si="9"/>
        <v>0</v>
      </c>
      <c r="F29" s="198">
        <f t="shared" si="9"/>
        <v>0</v>
      </c>
      <c r="G29" s="198">
        <f t="shared" si="9"/>
        <v>0</v>
      </c>
      <c r="H29" s="198">
        <f t="shared" si="9"/>
        <v>0</v>
      </c>
      <c r="I29" s="198">
        <f t="shared" si="9"/>
        <v>0</v>
      </c>
      <c r="J29" s="198">
        <f t="shared" si="9"/>
        <v>0</v>
      </c>
    </row>
    <row r="30" spans="1:10" s="83" customFormat="1" ht="15">
      <c r="A30" s="124">
        <v>2410</v>
      </c>
      <c r="B30" s="114" t="s">
        <v>48</v>
      </c>
      <c r="C30" s="197"/>
      <c r="D30" s="197"/>
      <c r="E30" s="197"/>
      <c r="F30" s="197">
        <f t="shared" si="3"/>
        <v>0</v>
      </c>
      <c r="G30" s="197"/>
      <c r="H30" s="197"/>
      <c r="I30" s="197"/>
      <c r="J30" s="197">
        <f aca="true" t="shared" si="10" ref="J30:J35">G30+H30</f>
        <v>0</v>
      </c>
    </row>
    <row r="31" spans="1:10" s="83" customFormat="1" ht="15">
      <c r="A31" s="124">
        <v>2420</v>
      </c>
      <c r="B31" s="114" t="s">
        <v>49</v>
      </c>
      <c r="C31" s="197"/>
      <c r="D31" s="197"/>
      <c r="E31" s="197"/>
      <c r="F31" s="197">
        <f t="shared" si="3"/>
        <v>0</v>
      </c>
      <c r="G31" s="197"/>
      <c r="H31" s="197"/>
      <c r="I31" s="197"/>
      <c r="J31" s="197">
        <f t="shared" si="10"/>
        <v>0</v>
      </c>
    </row>
    <row r="32" spans="1:10" s="83" customFormat="1" ht="15">
      <c r="A32" s="123">
        <v>2600</v>
      </c>
      <c r="B32" s="113" t="s">
        <v>50</v>
      </c>
      <c r="C32" s="198">
        <f>SUM(C33:C35)</f>
        <v>0</v>
      </c>
      <c r="D32" s="198">
        <f>SUM(D33:D35)</f>
        <v>0</v>
      </c>
      <c r="E32" s="198">
        <f>SUM(E33:E35)</f>
        <v>0</v>
      </c>
      <c r="F32" s="198">
        <f t="shared" si="3"/>
        <v>0</v>
      </c>
      <c r="G32" s="198">
        <f>SUM(G33:G35)</f>
        <v>0</v>
      </c>
      <c r="H32" s="198">
        <f>SUM(H33:H35)</f>
        <v>0</v>
      </c>
      <c r="I32" s="198">
        <f>SUM(I33:I35)</f>
        <v>0</v>
      </c>
      <c r="J32" s="198">
        <f t="shared" si="10"/>
        <v>0</v>
      </c>
    </row>
    <row r="33" spans="1:10" s="83" customFormat="1" ht="15">
      <c r="A33" s="124">
        <v>2610</v>
      </c>
      <c r="B33" s="114" t="s">
        <v>51</v>
      </c>
      <c r="C33" s="197"/>
      <c r="D33" s="197"/>
      <c r="E33" s="197"/>
      <c r="F33" s="197">
        <f t="shared" si="3"/>
        <v>0</v>
      </c>
      <c r="G33" s="197"/>
      <c r="H33" s="197"/>
      <c r="I33" s="197"/>
      <c r="J33" s="197">
        <f t="shared" si="10"/>
        <v>0</v>
      </c>
    </row>
    <row r="34" spans="1:10" s="83" customFormat="1" ht="15">
      <c r="A34" s="125">
        <v>2620</v>
      </c>
      <c r="B34" s="115" t="s">
        <v>52</v>
      </c>
      <c r="C34" s="201"/>
      <c r="D34" s="201"/>
      <c r="E34" s="201"/>
      <c r="F34" s="201">
        <f t="shared" si="3"/>
        <v>0</v>
      </c>
      <c r="G34" s="201"/>
      <c r="H34" s="201"/>
      <c r="I34" s="201"/>
      <c r="J34" s="201">
        <f t="shared" si="10"/>
        <v>0</v>
      </c>
    </row>
    <row r="35" spans="1:10" s="83" customFormat="1" ht="15">
      <c r="A35" s="126">
        <v>2630</v>
      </c>
      <c r="B35" s="116" t="s">
        <v>53</v>
      </c>
      <c r="C35" s="197"/>
      <c r="D35" s="197"/>
      <c r="E35" s="197"/>
      <c r="F35" s="197">
        <f t="shared" si="3"/>
        <v>0</v>
      </c>
      <c r="G35" s="197"/>
      <c r="H35" s="197"/>
      <c r="I35" s="197"/>
      <c r="J35" s="197">
        <f t="shared" si="10"/>
        <v>0</v>
      </c>
    </row>
    <row r="36" spans="1:10" s="83" customFormat="1" ht="15">
      <c r="A36" s="127">
        <v>2700</v>
      </c>
      <c r="B36" s="117" t="s">
        <v>54</v>
      </c>
      <c r="C36" s="198">
        <f aca="true" t="shared" si="11" ref="C36:J36">SUM(C37:C39)</f>
        <v>1427000</v>
      </c>
      <c r="D36" s="198">
        <f t="shared" si="11"/>
        <v>0</v>
      </c>
      <c r="E36" s="198">
        <f t="shared" si="11"/>
        <v>0</v>
      </c>
      <c r="F36" s="198">
        <f t="shared" si="11"/>
        <v>1427000</v>
      </c>
      <c r="G36" s="198">
        <f t="shared" si="11"/>
        <v>1502600</v>
      </c>
      <c r="H36" s="198">
        <f t="shared" si="11"/>
        <v>0</v>
      </c>
      <c r="I36" s="198">
        <f t="shared" si="11"/>
        <v>0</v>
      </c>
      <c r="J36" s="198">
        <f t="shared" si="11"/>
        <v>1502600</v>
      </c>
    </row>
    <row r="37" spans="1:10" s="83" customFormat="1" ht="15">
      <c r="A37" s="126">
        <v>2710</v>
      </c>
      <c r="B37" s="116" t="s">
        <v>55</v>
      </c>
      <c r="C37" s="197"/>
      <c r="D37" s="197"/>
      <c r="E37" s="197"/>
      <c r="F37" s="197">
        <f>C37+D37</f>
        <v>0</v>
      </c>
      <c r="G37" s="197"/>
      <c r="H37" s="197"/>
      <c r="I37" s="197"/>
      <c r="J37" s="197">
        <f>G37+H37</f>
        <v>0</v>
      </c>
    </row>
    <row r="38" spans="1:10" s="83" customFormat="1" ht="15">
      <c r="A38" s="128">
        <v>2720</v>
      </c>
      <c r="B38" s="118" t="s">
        <v>56</v>
      </c>
      <c r="C38" s="199"/>
      <c r="D38" s="199"/>
      <c r="E38" s="199"/>
      <c r="F38" s="199">
        <f>C38+D38</f>
        <v>0</v>
      </c>
      <c r="G38" s="199"/>
      <c r="H38" s="199"/>
      <c r="I38" s="199"/>
      <c r="J38" s="199">
        <f>G38+H38</f>
        <v>0</v>
      </c>
    </row>
    <row r="39" spans="1:10" s="83" customFormat="1" ht="15">
      <c r="A39" s="124">
        <v>2730</v>
      </c>
      <c r="B39" s="114" t="s">
        <v>57</v>
      </c>
      <c r="C39" s="197">
        <v>1427000</v>
      </c>
      <c r="D39" s="197"/>
      <c r="E39" s="197"/>
      <c r="F39" s="197">
        <f>C39+D39</f>
        <v>1427000</v>
      </c>
      <c r="G39" s="197">
        <v>1502600</v>
      </c>
      <c r="H39" s="197"/>
      <c r="I39" s="197"/>
      <c r="J39" s="197">
        <f>G39+H39</f>
        <v>1502600</v>
      </c>
    </row>
    <row r="40" spans="1:10" s="83" customFormat="1" ht="15">
      <c r="A40" s="123">
        <v>2800</v>
      </c>
      <c r="B40" s="113" t="s">
        <v>58</v>
      </c>
      <c r="C40" s="198"/>
      <c r="D40" s="198"/>
      <c r="E40" s="198"/>
      <c r="F40" s="198">
        <f>C40+D40</f>
        <v>0</v>
      </c>
      <c r="G40" s="198"/>
      <c r="H40" s="198"/>
      <c r="I40" s="198"/>
      <c r="J40" s="198">
        <f>G40+H40</f>
        <v>0</v>
      </c>
    </row>
    <row r="41" spans="2:10" ht="15.75">
      <c r="B41" s="32"/>
      <c r="C41" s="32"/>
      <c r="D41" s="32"/>
      <c r="E41" s="32"/>
      <c r="F41" s="32"/>
      <c r="G41" s="83"/>
      <c r="H41" s="137"/>
      <c r="I41" s="137"/>
      <c r="J41" s="146"/>
    </row>
    <row r="42" spans="2:10" ht="15.75">
      <c r="B42" s="32"/>
      <c r="C42" s="32"/>
      <c r="D42" s="32"/>
      <c r="E42" s="32"/>
      <c r="F42" s="32"/>
      <c r="G42" s="83"/>
      <c r="H42" s="137"/>
      <c r="I42" s="137"/>
      <c r="J42" s="146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5" t="s">
        <v>108</v>
      </c>
    </row>
    <row r="44" spans="1:10" ht="15" customHeight="1">
      <c r="A44" s="278" t="s">
        <v>146</v>
      </c>
      <c r="B44" s="278" t="s">
        <v>98</v>
      </c>
      <c r="C44" s="281" t="s">
        <v>157</v>
      </c>
      <c r="D44" s="282"/>
      <c r="E44" s="282"/>
      <c r="F44" s="283"/>
      <c r="G44" s="281" t="s">
        <v>153</v>
      </c>
      <c r="H44" s="282"/>
      <c r="I44" s="282"/>
      <c r="J44" s="283"/>
    </row>
    <row r="45" spans="1:10" ht="60" customHeight="1">
      <c r="A45" s="280"/>
      <c r="B45" s="279"/>
      <c r="C45" s="180" t="s">
        <v>23</v>
      </c>
      <c r="D45" s="122" t="s">
        <v>24</v>
      </c>
      <c r="E45" s="162" t="s">
        <v>112</v>
      </c>
      <c r="F45" s="162" t="s">
        <v>115</v>
      </c>
      <c r="G45" s="180" t="s">
        <v>23</v>
      </c>
      <c r="H45" s="122" t="s">
        <v>24</v>
      </c>
      <c r="I45" s="162" t="s">
        <v>112</v>
      </c>
      <c r="J45" s="162" t="s">
        <v>116</v>
      </c>
    </row>
    <row r="46" spans="1:10" s="83" customFormat="1" ht="15">
      <c r="A46" s="67">
        <v>1</v>
      </c>
      <c r="B46" s="67">
        <v>2</v>
      </c>
      <c r="C46" s="27">
        <v>3</v>
      </c>
      <c r="D46" s="27">
        <v>4</v>
      </c>
      <c r="E46" s="27">
        <v>5</v>
      </c>
      <c r="F46" s="27">
        <v>6</v>
      </c>
      <c r="G46" s="27">
        <v>7</v>
      </c>
      <c r="H46" s="27">
        <v>8</v>
      </c>
      <c r="I46" s="27">
        <v>9</v>
      </c>
      <c r="J46" s="27">
        <v>10</v>
      </c>
    </row>
    <row r="47" spans="1:10" s="83" customFormat="1" ht="15">
      <c r="A47" s="123">
        <v>3000</v>
      </c>
      <c r="B47" s="113" t="s">
        <v>59</v>
      </c>
      <c r="C47" s="119">
        <f aca="true" t="shared" si="12" ref="C47:J47">C48+C62</f>
        <v>0</v>
      </c>
      <c r="D47" s="119">
        <f t="shared" si="12"/>
        <v>0</v>
      </c>
      <c r="E47" s="119">
        <f t="shared" si="12"/>
        <v>0</v>
      </c>
      <c r="F47" s="119">
        <f t="shared" si="12"/>
        <v>0</v>
      </c>
      <c r="G47" s="119">
        <f t="shared" si="12"/>
        <v>0</v>
      </c>
      <c r="H47" s="119">
        <f t="shared" si="12"/>
        <v>0</v>
      </c>
      <c r="I47" s="119">
        <f t="shared" si="12"/>
        <v>0</v>
      </c>
      <c r="J47" s="119">
        <f t="shared" si="12"/>
        <v>0</v>
      </c>
    </row>
    <row r="48" spans="1:10" s="83" customFormat="1" ht="15">
      <c r="A48" s="123">
        <v>3100</v>
      </c>
      <c r="B48" s="113" t="s">
        <v>60</v>
      </c>
      <c r="C48" s="119">
        <f aca="true" t="shared" si="13" ref="C48:J48">C49+C50+C53+C56+C60+C61</f>
        <v>0</v>
      </c>
      <c r="D48" s="119">
        <f t="shared" si="13"/>
        <v>0</v>
      </c>
      <c r="E48" s="119">
        <f t="shared" si="13"/>
        <v>0</v>
      </c>
      <c r="F48" s="119">
        <f t="shared" si="13"/>
        <v>0</v>
      </c>
      <c r="G48" s="119">
        <f t="shared" si="13"/>
        <v>0</v>
      </c>
      <c r="H48" s="119">
        <f t="shared" si="13"/>
        <v>0</v>
      </c>
      <c r="I48" s="119">
        <f t="shared" si="13"/>
        <v>0</v>
      </c>
      <c r="J48" s="119">
        <f t="shared" si="13"/>
        <v>0</v>
      </c>
    </row>
    <row r="49" spans="1:10" s="83" customFormat="1" ht="15">
      <c r="A49" s="124">
        <v>3110</v>
      </c>
      <c r="B49" s="114" t="s">
        <v>61</v>
      </c>
      <c r="C49" s="120"/>
      <c r="D49" s="120"/>
      <c r="E49" s="120"/>
      <c r="F49" s="120">
        <f aca="true" t="shared" si="14" ref="F49:F66">C49+D49</f>
        <v>0</v>
      </c>
      <c r="G49" s="120"/>
      <c r="H49" s="120"/>
      <c r="I49" s="120"/>
      <c r="J49" s="120">
        <f>G49+H49</f>
        <v>0</v>
      </c>
    </row>
    <row r="50" spans="1:10" s="83" customFormat="1" ht="15">
      <c r="A50" s="124">
        <v>3120</v>
      </c>
      <c r="B50" s="114" t="s">
        <v>62</v>
      </c>
      <c r="C50" s="120">
        <f aca="true" t="shared" si="15" ref="C50:J50">SUM(C51:C52)</f>
        <v>0</v>
      </c>
      <c r="D50" s="120">
        <f t="shared" si="15"/>
        <v>0</v>
      </c>
      <c r="E50" s="120">
        <f t="shared" si="15"/>
        <v>0</v>
      </c>
      <c r="F50" s="120">
        <f t="shared" si="15"/>
        <v>0</v>
      </c>
      <c r="G50" s="120">
        <f t="shared" si="15"/>
        <v>0</v>
      </c>
      <c r="H50" s="120">
        <f t="shared" si="15"/>
        <v>0</v>
      </c>
      <c r="I50" s="120">
        <f t="shared" si="15"/>
        <v>0</v>
      </c>
      <c r="J50" s="120">
        <f t="shared" si="15"/>
        <v>0</v>
      </c>
    </row>
    <row r="51" spans="1:10" s="83" customFormat="1" ht="15">
      <c r="A51" s="124">
        <v>3121</v>
      </c>
      <c r="B51" s="114" t="s">
        <v>63</v>
      </c>
      <c r="C51" s="120"/>
      <c r="D51" s="120"/>
      <c r="E51" s="120"/>
      <c r="F51" s="120">
        <f t="shared" si="14"/>
        <v>0</v>
      </c>
      <c r="G51" s="120"/>
      <c r="H51" s="120"/>
      <c r="I51" s="120"/>
      <c r="J51" s="120">
        <f>G51+H51</f>
        <v>0</v>
      </c>
    </row>
    <row r="52" spans="1:10" s="83" customFormat="1" ht="15">
      <c r="A52" s="124">
        <v>3122</v>
      </c>
      <c r="B52" s="114" t="s">
        <v>64</v>
      </c>
      <c r="C52" s="120"/>
      <c r="D52" s="120"/>
      <c r="E52" s="120"/>
      <c r="F52" s="120">
        <f t="shared" si="14"/>
        <v>0</v>
      </c>
      <c r="G52" s="120"/>
      <c r="H52" s="120"/>
      <c r="I52" s="120"/>
      <c r="J52" s="120">
        <f>G52+H52</f>
        <v>0</v>
      </c>
    </row>
    <row r="53" spans="1:10" s="83" customFormat="1" ht="15">
      <c r="A53" s="124">
        <v>3130</v>
      </c>
      <c r="B53" s="114" t="s">
        <v>65</v>
      </c>
      <c r="C53" s="120">
        <f aca="true" t="shared" si="16" ref="C53:J53">SUM(C54:C55)</f>
        <v>0</v>
      </c>
      <c r="D53" s="120">
        <f t="shared" si="16"/>
        <v>0</v>
      </c>
      <c r="E53" s="120">
        <f t="shared" si="16"/>
        <v>0</v>
      </c>
      <c r="F53" s="120">
        <f t="shared" si="16"/>
        <v>0</v>
      </c>
      <c r="G53" s="120">
        <f t="shared" si="16"/>
        <v>0</v>
      </c>
      <c r="H53" s="120">
        <f t="shared" si="16"/>
        <v>0</v>
      </c>
      <c r="I53" s="120">
        <f t="shared" si="16"/>
        <v>0</v>
      </c>
      <c r="J53" s="120">
        <f t="shared" si="16"/>
        <v>0</v>
      </c>
    </row>
    <row r="54" spans="1:10" s="83" customFormat="1" ht="15">
      <c r="A54" s="124">
        <v>3131</v>
      </c>
      <c r="B54" s="114" t="s">
        <v>66</v>
      </c>
      <c r="C54" s="120"/>
      <c r="D54" s="120"/>
      <c r="E54" s="120"/>
      <c r="F54" s="120">
        <f t="shared" si="14"/>
        <v>0</v>
      </c>
      <c r="G54" s="120"/>
      <c r="H54" s="120"/>
      <c r="I54" s="120"/>
      <c r="J54" s="120">
        <f>G54+H54</f>
        <v>0</v>
      </c>
    </row>
    <row r="55" spans="1:10" s="83" customFormat="1" ht="15">
      <c r="A55" s="124">
        <v>3132</v>
      </c>
      <c r="B55" s="114" t="s">
        <v>67</v>
      </c>
      <c r="C55" s="120"/>
      <c r="D55" s="120"/>
      <c r="E55" s="120"/>
      <c r="F55" s="120">
        <f t="shared" si="14"/>
        <v>0</v>
      </c>
      <c r="G55" s="120"/>
      <c r="H55" s="120"/>
      <c r="I55" s="120"/>
      <c r="J55" s="120">
        <f>G55+H55</f>
        <v>0</v>
      </c>
    </row>
    <row r="56" spans="1:10" s="83" customFormat="1" ht="15">
      <c r="A56" s="124">
        <v>3140</v>
      </c>
      <c r="B56" s="114" t="s">
        <v>68</v>
      </c>
      <c r="C56" s="120">
        <f aca="true" t="shared" si="17" ref="C56:J56">SUM(C57:C59)</f>
        <v>0</v>
      </c>
      <c r="D56" s="120">
        <f t="shared" si="17"/>
        <v>0</v>
      </c>
      <c r="E56" s="120">
        <f t="shared" si="17"/>
        <v>0</v>
      </c>
      <c r="F56" s="120">
        <f t="shared" si="17"/>
        <v>0</v>
      </c>
      <c r="G56" s="120">
        <f t="shared" si="17"/>
        <v>0</v>
      </c>
      <c r="H56" s="120">
        <f t="shared" si="17"/>
        <v>0</v>
      </c>
      <c r="I56" s="120">
        <f t="shared" si="17"/>
        <v>0</v>
      </c>
      <c r="J56" s="120">
        <f t="shared" si="17"/>
        <v>0</v>
      </c>
    </row>
    <row r="57" spans="1:10" s="83" customFormat="1" ht="15">
      <c r="A57" s="124">
        <v>3141</v>
      </c>
      <c r="B57" s="114" t="s">
        <v>69</v>
      </c>
      <c r="C57" s="120"/>
      <c r="D57" s="120"/>
      <c r="E57" s="120"/>
      <c r="F57" s="120">
        <f t="shared" si="14"/>
        <v>0</v>
      </c>
      <c r="G57" s="120"/>
      <c r="H57" s="120"/>
      <c r="I57" s="120"/>
      <c r="J57" s="120">
        <f>G57+H57</f>
        <v>0</v>
      </c>
    </row>
    <row r="58" spans="1:10" s="83" customFormat="1" ht="15">
      <c r="A58" s="124">
        <v>3142</v>
      </c>
      <c r="B58" s="114" t="s">
        <v>70</v>
      </c>
      <c r="C58" s="120"/>
      <c r="D58" s="120"/>
      <c r="E58" s="120"/>
      <c r="F58" s="120">
        <f t="shared" si="14"/>
        <v>0</v>
      </c>
      <c r="G58" s="120"/>
      <c r="H58" s="120"/>
      <c r="I58" s="120"/>
      <c r="J58" s="120">
        <f>G58+H58</f>
        <v>0</v>
      </c>
    </row>
    <row r="59" spans="1:10" s="83" customFormat="1" ht="15">
      <c r="A59" s="124">
        <v>3143</v>
      </c>
      <c r="B59" s="114" t="s">
        <v>71</v>
      </c>
      <c r="C59" s="120"/>
      <c r="D59" s="120"/>
      <c r="E59" s="120"/>
      <c r="F59" s="120">
        <f t="shared" si="14"/>
        <v>0</v>
      </c>
      <c r="G59" s="120"/>
      <c r="H59" s="120"/>
      <c r="I59" s="120"/>
      <c r="J59" s="120">
        <f>G59+H59</f>
        <v>0</v>
      </c>
    </row>
    <row r="60" spans="1:10" s="83" customFormat="1" ht="15">
      <c r="A60" s="124">
        <v>3150</v>
      </c>
      <c r="B60" s="114" t="s">
        <v>72</v>
      </c>
      <c r="C60" s="120"/>
      <c r="D60" s="120"/>
      <c r="E60" s="120"/>
      <c r="F60" s="120">
        <f t="shared" si="14"/>
        <v>0</v>
      </c>
      <c r="G60" s="120"/>
      <c r="H60" s="120"/>
      <c r="I60" s="120"/>
      <c r="J60" s="120">
        <f>G60+H60</f>
        <v>0</v>
      </c>
    </row>
    <row r="61" spans="1:10" s="83" customFormat="1" ht="15">
      <c r="A61" s="124">
        <v>3160</v>
      </c>
      <c r="B61" s="114" t="s">
        <v>73</v>
      </c>
      <c r="C61" s="120"/>
      <c r="D61" s="120"/>
      <c r="E61" s="120"/>
      <c r="F61" s="120">
        <f t="shared" si="14"/>
        <v>0</v>
      </c>
      <c r="G61" s="120"/>
      <c r="H61" s="120"/>
      <c r="I61" s="120"/>
      <c r="J61" s="120">
        <f>G61+H61</f>
        <v>0</v>
      </c>
    </row>
    <row r="62" spans="1:10" s="83" customFormat="1" ht="15">
      <c r="A62" s="123">
        <v>3200</v>
      </c>
      <c r="B62" s="113" t="s">
        <v>74</v>
      </c>
      <c r="C62" s="119">
        <f aca="true" t="shared" si="18" ref="C62:J62">SUM(C63:C66)</f>
        <v>0</v>
      </c>
      <c r="D62" s="119">
        <f t="shared" si="18"/>
        <v>0</v>
      </c>
      <c r="E62" s="119">
        <f t="shared" si="18"/>
        <v>0</v>
      </c>
      <c r="F62" s="119">
        <f t="shared" si="18"/>
        <v>0</v>
      </c>
      <c r="G62" s="119">
        <f t="shared" si="18"/>
        <v>0</v>
      </c>
      <c r="H62" s="119">
        <f t="shared" si="18"/>
        <v>0</v>
      </c>
      <c r="I62" s="119">
        <f t="shared" si="18"/>
        <v>0</v>
      </c>
      <c r="J62" s="119">
        <f t="shared" si="18"/>
        <v>0</v>
      </c>
    </row>
    <row r="63" spans="1:10" s="83" customFormat="1" ht="15">
      <c r="A63" s="124">
        <v>3210</v>
      </c>
      <c r="B63" s="114" t="s">
        <v>75</v>
      </c>
      <c r="C63" s="120"/>
      <c r="D63" s="120"/>
      <c r="E63" s="120"/>
      <c r="F63" s="120">
        <f t="shared" si="14"/>
        <v>0</v>
      </c>
      <c r="G63" s="120"/>
      <c r="H63" s="120"/>
      <c r="I63" s="120"/>
      <c r="J63" s="120">
        <f>G63+H63</f>
        <v>0</v>
      </c>
    </row>
    <row r="64" spans="1:10" s="83" customFormat="1" ht="15">
      <c r="A64" s="124">
        <v>3220</v>
      </c>
      <c r="B64" s="114" t="s">
        <v>76</v>
      </c>
      <c r="C64" s="120"/>
      <c r="D64" s="120"/>
      <c r="E64" s="120"/>
      <c r="F64" s="120">
        <f t="shared" si="14"/>
        <v>0</v>
      </c>
      <c r="G64" s="120"/>
      <c r="H64" s="120"/>
      <c r="I64" s="120"/>
      <c r="J64" s="120">
        <f>G64+H64</f>
        <v>0</v>
      </c>
    </row>
    <row r="65" spans="1:10" s="83" customFormat="1" ht="15">
      <c r="A65" s="124">
        <v>3230</v>
      </c>
      <c r="B65" s="114" t="s">
        <v>77</v>
      </c>
      <c r="C65" s="120"/>
      <c r="D65" s="120"/>
      <c r="E65" s="120"/>
      <c r="F65" s="120">
        <f t="shared" si="14"/>
        <v>0</v>
      </c>
      <c r="G65" s="120"/>
      <c r="H65" s="120"/>
      <c r="I65" s="120"/>
      <c r="J65" s="120">
        <f>G65+H65</f>
        <v>0</v>
      </c>
    </row>
    <row r="66" spans="1:10" s="83" customFormat="1" ht="15">
      <c r="A66" s="125">
        <v>3240</v>
      </c>
      <c r="B66" s="114" t="s">
        <v>78</v>
      </c>
      <c r="C66" s="120"/>
      <c r="D66" s="120"/>
      <c r="E66" s="120"/>
      <c r="F66" s="120">
        <f t="shared" si="14"/>
        <v>0</v>
      </c>
      <c r="G66" s="120"/>
      <c r="H66" s="120"/>
      <c r="I66" s="120"/>
      <c r="J66" s="120">
        <f>G66+H66</f>
        <v>0</v>
      </c>
    </row>
    <row r="67" spans="1:10" s="83" customFormat="1" ht="15">
      <c r="A67" s="174"/>
      <c r="B67" s="107" t="s">
        <v>109</v>
      </c>
      <c r="C67" s="200">
        <f aca="true" t="shared" si="19" ref="C67:J67">C6+C47</f>
        <v>1427000</v>
      </c>
      <c r="D67" s="200">
        <f t="shared" si="19"/>
        <v>0</v>
      </c>
      <c r="E67" s="200">
        <f t="shared" si="19"/>
        <v>0</v>
      </c>
      <c r="F67" s="200">
        <f t="shared" si="19"/>
        <v>1427000</v>
      </c>
      <c r="G67" s="200">
        <f t="shared" si="19"/>
        <v>1502600</v>
      </c>
      <c r="H67" s="200">
        <f t="shared" si="19"/>
        <v>0</v>
      </c>
      <c r="I67" s="200">
        <f t="shared" si="19"/>
        <v>0</v>
      </c>
      <c r="J67" s="200">
        <f t="shared" si="19"/>
        <v>1502600</v>
      </c>
    </row>
    <row r="68" spans="1:10" s="105" customFormat="1" ht="14.25">
      <c r="A68" s="129"/>
      <c r="B68" s="130"/>
      <c r="C68" s="131"/>
      <c r="D68" s="131"/>
      <c r="E68" s="131"/>
      <c r="F68" s="131"/>
      <c r="G68" s="131"/>
      <c r="H68" s="131"/>
      <c r="I68" s="131"/>
      <c r="J68" s="131"/>
    </row>
    <row r="69" spans="1:10" ht="15.75">
      <c r="A69" s="60" t="s">
        <v>158</v>
      </c>
      <c r="B69" s="60"/>
      <c r="C69" s="60"/>
      <c r="D69" s="60"/>
      <c r="E69" s="60"/>
      <c r="F69" s="60"/>
      <c r="G69" s="60"/>
      <c r="H69" s="60"/>
      <c r="I69" s="60"/>
      <c r="J69" s="35" t="s">
        <v>108</v>
      </c>
    </row>
    <row r="70" spans="1:10" ht="15">
      <c r="A70" s="278" t="s">
        <v>147</v>
      </c>
      <c r="B70" s="278" t="s">
        <v>98</v>
      </c>
      <c r="C70" s="284" t="s">
        <v>157</v>
      </c>
      <c r="D70" s="284"/>
      <c r="E70" s="284"/>
      <c r="F70" s="284"/>
      <c r="G70" s="284" t="s">
        <v>153</v>
      </c>
      <c r="H70" s="284"/>
      <c r="I70" s="284"/>
      <c r="J70" s="285"/>
    </row>
    <row r="71" spans="1:10" ht="45">
      <c r="A71" s="279"/>
      <c r="B71" s="280"/>
      <c r="C71" s="180" t="s">
        <v>23</v>
      </c>
      <c r="D71" s="122" t="s">
        <v>24</v>
      </c>
      <c r="E71" s="162" t="s">
        <v>112</v>
      </c>
      <c r="F71" s="162" t="s">
        <v>115</v>
      </c>
      <c r="G71" s="180" t="s">
        <v>23</v>
      </c>
      <c r="H71" s="122" t="s">
        <v>24</v>
      </c>
      <c r="I71" s="162" t="s">
        <v>112</v>
      </c>
      <c r="J71" s="162" t="s">
        <v>116</v>
      </c>
    </row>
    <row r="72" spans="1:10" s="83" customFormat="1" ht="15">
      <c r="A72" s="67">
        <v>1</v>
      </c>
      <c r="B72" s="67">
        <v>2</v>
      </c>
      <c r="C72" s="27">
        <v>3</v>
      </c>
      <c r="D72" s="27">
        <v>4</v>
      </c>
      <c r="E72" s="27">
        <v>5</v>
      </c>
      <c r="F72" s="27">
        <v>6</v>
      </c>
      <c r="G72" s="27">
        <v>7</v>
      </c>
      <c r="H72" s="27">
        <v>8</v>
      </c>
      <c r="I72" s="27">
        <v>9</v>
      </c>
      <c r="J72" s="27">
        <v>10</v>
      </c>
    </row>
    <row r="73" spans="1:10" s="83" customFormat="1" ht="15">
      <c r="A73" s="67"/>
      <c r="B73" s="82"/>
      <c r="C73" s="157"/>
      <c r="D73" s="134"/>
      <c r="E73" s="134"/>
      <c r="F73" s="134"/>
      <c r="G73" s="134"/>
      <c r="H73" s="134"/>
      <c r="I73" s="134"/>
      <c r="J73" s="134"/>
    </row>
    <row r="74" spans="1:10" s="83" customFormat="1" ht="15">
      <c r="A74" s="67"/>
      <c r="B74" s="82"/>
      <c r="C74" s="157"/>
      <c r="D74" s="134"/>
      <c r="E74" s="134"/>
      <c r="F74" s="134"/>
      <c r="G74" s="134"/>
      <c r="H74" s="134"/>
      <c r="I74" s="134"/>
      <c r="J74" s="134"/>
    </row>
    <row r="75" spans="1:10" s="83" customFormat="1" ht="15">
      <c r="A75" s="133"/>
      <c r="B75" s="107" t="s">
        <v>109</v>
      </c>
      <c r="C75" s="132"/>
      <c r="D75" s="109"/>
      <c r="E75" s="109"/>
      <c r="F75" s="109"/>
      <c r="G75" s="109"/>
      <c r="H75" s="109"/>
      <c r="I75" s="109"/>
      <c r="J75" s="109"/>
    </row>
  </sheetData>
  <sheetProtection/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SheetLayoutView="90" zoomScalePageLayoutView="0" workbookViewId="0" topLeftCell="A4">
      <selection activeCell="I20" sqref="I20"/>
    </sheetView>
  </sheetViews>
  <sheetFormatPr defaultColWidth="9.00390625" defaultRowHeight="12.75"/>
  <cols>
    <col min="1" max="1" width="3.625" style="34" customWidth="1"/>
    <col min="2" max="2" width="35.375" style="34" customWidth="1"/>
    <col min="3" max="5" width="11.625" style="34" customWidth="1"/>
    <col min="6" max="6" width="14.375" style="34" customWidth="1"/>
    <col min="7" max="14" width="11.625" style="34" customWidth="1"/>
    <col min="15" max="16384" width="9.125" style="34" customWidth="1"/>
  </cols>
  <sheetData>
    <row r="1" spans="6:14" s="64" customFormat="1" ht="15.75">
      <c r="F1" s="32"/>
      <c r="G1" s="32"/>
      <c r="H1" s="32"/>
      <c r="I1" s="32"/>
      <c r="J1" s="32"/>
      <c r="K1" s="57"/>
      <c r="L1" s="137"/>
      <c r="M1" s="137"/>
      <c r="N1" s="146"/>
    </row>
    <row r="2" spans="1:14" s="64" customFormat="1" ht="15.75">
      <c r="A2" s="32" t="s">
        <v>117</v>
      </c>
      <c r="B2" s="32"/>
      <c r="C2" s="32"/>
      <c r="D2" s="32"/>
      <c r="E2" s="32"/>
      <c r="F2" s="32"/>
      <c r="G2" s="32"/>
      <c r="H2" s="32"/>
      <c r="I2" s="32"/>
      <c r="J2" s="32"/>
      <c r="K2" s="57"/>
      <c r="L2" s="137"/>
      <c r="M2" s="137"/>
      <c r="N2" s="146"/>
    </row>
    <row r="3" spans="1:14" ht="15.75" customHeight="1">
      <c r="A3" s="33" t="s">
        <v>187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5" t="s">
        <v>108</v>
      </c>
    </row>
    <row r="4" spans="1:14" s="112" customFormat="1" ht="21" customHeight="1">
      <c r="A4" s="278" t="s">
        <v>11</v>
      </c>
      <c r="B4" s="278" t="s">
        <v>118</v>
      </c>
      <c r="C4" s="255" t="s">
        <v>184</v>
      </c>
      <c r="D4" s="256"/>
      <c r="E4" s="256"/>
      <c r="F4" s="257"/>
      <c r="G4" s="255" t="s">
        <v>185</v>
      </c>
      <c r="H4" s="256"/>
      <c r="I4" s="256"/>
      <c r="J4" s="257"/>
      <c r="K4" s="255" t="s">
        <v>186</v>
      </c>
      <c r="L4" s="256"/>
      <c r="M4" s="256"/>
      <c r="N4" s="257"/>
    </row>
    <row r="5" spans="1:14" s="83" customFormat="1" ht="60">
      <c r="A5" s="279"/>
      <c r="B5" s="279"/>
      <c r="C5" s="180" t="s">
        <v>23</v>
      </c>
      <c r="D5" s="122" t="s">
        <v>24</v>
      </c>
      <c r="E5" s="162" t="s">
        <v>112</v>
      </c>
      <c r="F5" s="162" t="s">
        <v>115</v>
      </c>
      <c r="G5" s="180" t="s">
        <v>23</v>
      </c>
      <c r="H5" s="122" t="s">
        <v>24</v>
      </c>
      <c r="I5" s="162" t="s">
        <v>112</v>
      </c>
      <c r="J5" s="162" t="s">
        <v>116</v>
      </c>
      <c r="K5" s="180" t="s">
        <v>23</v>
      </c>
      <c r="L5" s="122" t="s">
        <v>24</v>
      </c>
      <c r="M5" s="162" t="s">
        <v>112</v>
      </c>
      <c r="N5" s="162" t="s">
        <v>18</v>
      </c>
    </row>
    <row r="6" spans="1:14" s="83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3" customFormat="1" ht="34.5" customHeight="1">
      <c r="A7" s="158"/>
      <c r="B7" s="140" t="s">
        <v>182</v>
      </c>
      <c r="C7" s="102">
        <v>1047144</v>
      </c>
      <c r="D7" s="103"/>
      <c r="E7" s="103"/>
      <c r="F7" s="202">
        <f>C7</f>
        <v>1047144</v>
      </c>
      <c r="G7" s="102">
        <v>1055502</v>
      </c>
      <c r="H7" s="102"/>
      <c r="I7" s="102"/>
      <c r="J7" s="102">
        <f>G7</f>
        <v>1055502</v>
      </c>
      <c r="K7" s="102">
        <v>1082000</v>
      </c>
      <c r="L7" s="103"/>
      <c r="M7" s="103"/>
      <c r="N7" s="102">
        <f>K7</f>
        <v>1082000</v>
      </c>
    </row>
    <row r="8" spans="1:14" s="83" customFormat="1" ht="39" customHeight="1">
      <c r="A8" s="140"/>
      <c r="B8" s="140" t="s">
        <v>183</v>
      </c>
      <c r="C8" s="102">
        <v>252856</v>
      </c>
      <c r="D8" s="102"/>
      <c r="E8" s="102"/>
      <c r="F8" s="202">
        <f>C8</f>
        <v>252856</v>
      </c>
      <c r="G8" s="102">
        <v>244498</v>
      </c>
      <c r="H8" s="102"/>
      <c r="I8" s="102"/>
      <c r="J8" s="102">
        <f>G8</f>
        <v>244498</v>
      </c>
      <c r="K8" s="102">
        <v>268000</v>
      </c>
      <c r="L8" s="102"/>
      <c r="M8" s="102"/>
      <c r="N8" s="102">
        <f>K8</f>
        <v>268000</v>
      </c>
    </row>
    <row r="9" spans="1:14" s="83" customFormat="1" ht="15">
      <c r="A9" s="122"/>
      <c r="B9" s="30" t="s">
        <v>109</v>
      </c>
      <c r="C9" s="132">
        <f>C8+C7</f>
        <v>1300000</v>
      </c>
      <c r="D9" s="132">
        <f>D8+D7</f>
        <v>0</v>
      </c>
      <c r="E9" s="132">
        <f>E8+E7</f>
        <v>0</v>
      </c>
      <c r="F9" s="132">
        <f>F8+F7</f>
        <v>1300000</v>
      </c>
      <c r="G9" s="132">
        <f>G8+G7</f>
        <v>1300000</v>
      </c>
      <c r="H9" s="132"/>
      <c r="I9" s="132"/>
      <c r="J9" s="103">
        <f>G9</f>
        <v>1300000</v>
      </c>
      <c r="K9" s="132">
        <f>K8+K7</f>
        <v>1350000</v>
      </c>
      <c r="L9" s="132">
        <f>L8+L7</f>
        <v>0</v>
      </c>
      <c r="M9" s="132">
        <f>M8+M7</f>
        <v>0</v>
      </c>
      <c r="N9" s="132">
        <f>N8+N7</f>
        <v>1350000</v>
      </c>
    </row>
    <row r="10" s="83" customFormat="1" ht="15"/>
    <row r="11" spans="1:14" s="83" customFormat="1" ht="15.75">
      <c r="A11" s="33" t="s">
        <v>188</v>
      </c>
      <c r="C11" s="136"/>
      <c r="D11" s="136"/>
      <c r="E11" s="136"/>
      <c r="F11" s="136"/>
      <c r="G11" s="136"/>
      <c r="H11" s="136"/>
      <c r="I11" s="136"/>
      <c r="J11" s="136"/>
      <c r="N11" s="35" t="s">
        <v>108</v>
      </c>
    </row>
    <row r="12" spans="1:14" s="83" customFormat="1" ht="15">
      <c r="A12" s="278" t="s">
        <v>11</v>
      </c>
      <c r="B12" s="291" t="s">
        <v>118</v>
      </c>
      <c r="C12" s="292"/>
      <c r="D12" s="292"/>
      <c r="E12" s="292"/>
      <c r="F12" s="293"/>
      <c r="G12" s="281" t="s">
        <v>153</v>
      </c>
      <c r="H12" s="282"/>
      <c r="I12" s="282"/>
      <c r="J12" s="283"/>
      <c r="K12" s="281" t="s">
        <v>189</v>
      </c>
      <c r="L12" s="282"/>
      <c r="M12" s="282"/>
      <c r="N12" s="283"/>
    </row>
    <row r="13" spans="1:14" s="83" customFormat="1" ht="60">
      <c r="A13" s="279"/>
      <c r="B13" s="294"/>
      <c r="C13" s="295"/>
      <c r="D13" s="295"/>
      <c r="E13" s="295"/>
      <c r="F13" s="296"/>
      <c r="G13" s="180" t="s">
        <v>23</v>
      </c>
      <c r="H13" s="122" t="s">
        <v>24</v>
      </c>
      <c r="I13" s="162" t="s">
        <v>112</v>
      </c>
      <c r="J13" s="162" t="s">
        <v>115</v>
      </c>
      <c r="K13" s="180" t="s">
        <v>23</v>
      </c>
      <c r="L13" s="122" t="s">
        <v>24</v>
      </c>
      <c r="M13" s="162" t="s">
        <v>112</v>
      </c>
      <c r="N13" s="162" t="s">
        <v>116</v>
      </c>
    </row>
    <row r="14" spans="1:14" s="83" customFormat="1" ht="15">
      <c r="A14" s="67">
        <v>1</v>
      </c>
      <c r="B14" s="287">
        <v>2</v>
      </c>
      <c r="C14" s="287"/>
      <c r="D14" s="287"/>
      <c r="E14" s="287"/>
      <c r="F14" s="287"/>
      <c r="G14" s="67">
        <v>3</v>
      </c>
      <c r="H14" s="67">
        <v>4</v>
      </c>
      <c r="I14" s="67">
        <v>5</v>
      </c>
      <c r="J14" s="67">
        <v>6</v>
      </c>
      <c r="K14" s="67">
        <v>7</v>
      </c>
      <c r="L14" s="67">
        <v>8</v>
      </c>
      <c r="M14" s="67">
        <v>9</v>
      </c>
      <c r="N14" s="67">
        <v>10</v>
      </c>
    </row>
    <row r="15" spans="1:14" s="83" customFormat="1" ht="31.5" customHeight="1">
      <c r="A15" s="158"/>
      <c r="B15" s="288" t="s">
        <v>182</v>
      </c>
      <c r="C15" s="289"/>
      <c r="D15" s="289"/>
      <c r="E15" s="289"/>
      <c r="F15" s="290"/>
      <c r="G15" s="102">
        <f>K7*105.7/100</f>
        <v>1143674</v>
      </c>
      <c r="H15" s="102"/>
      <c r="I15" s="102"/>
      <c r="J15" s="102">
        <f>G15</f>
        <v>1143674</v>
      </c>
      <c r="K15" s="102">
        <f>G15*105.3/100</f>
        <v>1204289</v>
      </c>
      <c r="L15" s="102"/>
      <c r="M15" s="102"/>
      <c r="N15" s="102">
        <f>K15</f>
        <v>1204289</v>
      </c>
    </row>
    <row r="16" spans="1:14" s="83" customFormat="1" ht="32.25" customHeight="1">
      <c r="A16" s="140"/>
      <c r="B16" s="288" t="s">
        <v>183</v>
      </c>
      <c r="C16" s="289"/>
      <c r="D16" s="289"/>
      <c r="E16" s="289"/>
      <c r="F16" s="290"/>
      <c r="G16" s="102">
        <v>283326</v>
      </c>
      <c r="H16" s="102"/>
      <c r="I16" s="102"/>
      <c r="J16" s="102">
        <f>G16</f>
        <v>283326</v>
      </c>
      <c r="K16" s="102">
        <v>298311</v>
      </c>
      <c r="L16" s="102"/>
      <c r="M16" s="102"/>
      <c r="N16" s="102">
        <f>K16</f>
        <v>298311</v>
      </c>
    </row>
    <row r="17" spans="1:14" s="83" customFormat="1" ht="15">
      <c r="A17" s="122"/>
      <c r="B17" s="286" t="s">
        <v>109</v>
      </c>
      <c r="C17" s="286"/>
      <c r="D17" s="286"/>
      <c r="E17" s="286"/>
      <c r="F17" s="286"/>
      <c r="G17" s="132">
        <f aca="true" t="shared" si="0" ref="G17:N17">G16+G15</f>
        <v>1427000</v>
      </c>
      <c r="H17" s="132">
        <f t="shared" si="0"/>
        <v>0</v>
      </c>
      <c r="I17" s="132">
        <f t="shared" si="0"/>
        <v>0</v>
      </c>
      <c r="J17" s="132">
        <f t="shared" si="0"/>
        <v>1427000</v>
      </c>
      <c r="K17" s="132">
        <f t="shared" si="0"/>
        <v>1502600</v>
      </c>
      <c r="L17" s="132">
        <f t="shared" si="0"/>
        <v>0</v>
      </c>
      <c r="M17" s="132">
        <f t="shared" si="0"/>
        <v>0</v>
      </c>
      <c r="N17" s="132">
        <f t="shared" si="0"/>
        <v>1502600</v>
      </c>
    </row>
    <row r="18" spans="7:14" ht="15">
      <c r="G18" s="239"/>
      <c r="H18" s="239"/>
      <c r="I18" s="239"/>
      <c r="J18" s="239">
        <f>G18+H18</f>
        <v>0</v>
      </c>
      <c r="K18" s="239"/>
      <c r="L18" s="239"/>
      <c r="M18" s="239"/>
      <c r="N18" s="239"/>
    </row>
  </sheetData>
  <sheetProtection/>
  <mergeCells count="13">
    <mergeCell ref="B12:F13"/>
    <mergeCell ref="G12:J12"/>
    <mergeCell ref="K12:N12"/>
    <mergeCell ref="B17:F17"/>
    <mergeCell ref="B14:F14"/>
    <mergeCell ref="B15:F15"/>
    <mergeCell ref="B16:F16"/>
    <mergeCell ref="A12:A13"/>
    <mergeCell ref="K4:N4"/>
    <mergeCell ref="B4:B5"/>
    <mergeCell ref="A4:A5"/>
    <mergeCell ref="C4:F4"/>
    <mergeCell ref="G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SheetLayoutView="90" zoomScalePageLayoutView="0" workbookViewId="0" topLeftCell="B1">
      <selection activeCell="B9" sqref="B9"/>
    </sheetView>
  </sheetViews>
  <sheetFormatPr defaultColWidth="9.00390625" defaultRowHeight="12.75"/>
  <cols>
    <col min="1" max="1" width="3.625" style="34" customWidth="1"/>
    <col min="2" max="2" width="41.75390625" style="34" customWidth="1"/>
    <col min="3" max="3" width="8.75390625" style="34" customWidth="1"/>
    <col min="4" max="6" width="7.875" style="34" customWidth="1"/>
    <col min="7" max="7" width="9.875" style="34" bestFit="1" customWidth="1"/>
    <col min="8" max="9" width="11.875" style="34" customWidth="1"/>
    <col min="10" max="10" width="9.875" style="34" bestFit="1" customWidth="1"/>
    <col min="11" max="12" width="11.875" style="34" customWidth="1"/>
    <col min="13" max="13" width="9.875" style="34" bestFit="1" customWidth="1"/>
    <col min="14" max="15" width="11.875" style="34" customWidth="1"/>
    <col min="16" max="16384" width="9.125" style="34" customWidth="1"/>
  </cols>
  <sheetData>
    <row r="1" spans="8:15" s="64" customFormat="1" ht="15.75">
      <c r="H1" s="32"/>
      <c r="I1" s="32"/>
      <c r="J1" s="137"/>
      <c r="L1" s="57"/>
      <c r="M1" s="137"/>
      <c r="N1" s="137"/>
      <c r="O1" s="146"/>
    </row>
    <row r="2" spans="1:15" s="64" customFormat="1" ht="15.75">
      <c r="A2" s="32" t="s">
        <v>119</v>
      </c>
      <c r="B2" s="32"/>
      <c r="C2" s="32"/>
      <c r="D2" s="32"/>
      <c r="E2" s="32"/>
      <c r="F2" s="32"/>
      <c r="G2" s="32"/>
      <c r="H2" s="32"/>
      <c r="I2" s="32"/>
      <c r="J2" s="137"/>
      <c r="K2" s="137"/>
      <c r="L2" s="57"/>
      <c r="M2" s="137"/>
      <c r="N2" s="137"/>
      <c r="O2" s="146"/>
    </row>
    <row r="3" spans="1:14" ht="15.75">
      <c r="A3" s="33" t="s">
        <v>194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</row>
    <row r="4" spans="1:15" s="112" customFormat="1" ht="15">
      <c r="A4" s="278" t="s">
        <v>11</v>
      </c>
      <c r="B4" s="278" t="s">
        <v>12</v>
      </c>
      <c r="C4" s="278" t="s">
        <v>13</v>
      </c>
      <c r="D4" s="291" t="s">
        <v>14</v>
      </c>
      <c r="E4" s="292"/>
      <c r="F4" s="293"/>
      <c r="G4" s="281" t="s">
        <v>184</v>
      </c>
      <c r="H4" s="282"/>
      <c r="I4" s="283"/>
      <c r="J4" s="281" t="s">
        <v>185</v>
      </c>
      <c r="K4" s="282"/>
      <c r="L4" s="283"/>
      <c r="M4" s="284" t="s">
        <v>186</v>
      </c>
      <c r="N4" s="284"/>
      <c r="O4" s="284"/>
    </row>
    <row r="5" spans="1:15" s="112" customFormat="1" ht="30">
      <c r="A5" s="279"/>
      <c r="B5" s="279"/>
      <c r="C5" s="279"/>
      <c r="D5" s="294"/>
      <c r="E5" s="295"/>
      <c r="F5" s="296"/>
      <c r="G5" s="181" t="s">
        <v>23</v>
      </c>
      <c r="H5" s="181" t="s">
        <v>24</v>
      </c>
      <c r="I5" s="162" t="s">
        <v>120</v>
      </c>
      <c r="J5" s="181" t="s">
        <v>23</v>
      </c>
      <c r="K5" s="181" t="s">
        <v>24</v>
      </c>
      <c r="L5" s="162" t="s">
        <v>121</v>
      </c>
      <c r="M5" s="122" t="s">
        <v>23</v>
      </c>
      <c r="N5" s="122" t="s">
        <v>24</v>
      </c>
      <c r="O5" s="162" t="s">
        <v>122</v>
      </c>
    </row>
    <row r="6" spans="1:15" s="83" customFormat="1" ht="15">
      <c r="A6" s="67">
        <v>1</v>
      </c>
      <c r="B6" s="67">
        <v>2</v>
      </c>
      <c r="C6" s="67">
        <v>3</v>
      </c>
      <c r="D6" s="301">
        <v>4</v>
      </c>
      <c r="E6" s="302"/>
      <c r="F6" s="303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3" customFormat="1" ht="15" customHeight="1">
      <c r="A7" s="122" t="s">
        <v>163</v>
      </c>
      <c r="B7" s="192" t="s">
        <v>164</v>
      </c>
      <c r="C7" s="138"/>
      <c r="D7" s="304"/>
      <c r="E7" s="305"/>
      <c r="F7" s="306"/>
      <c r="G7" s="139"/>
      <c r="H7" s="139"/>
      <c r="I7" s="139"/>
      <c r="J7" s="139"/>
      <c r="K7" s="139"/>
      <c r="L7" s="139"/>
      <c r="M7" s="139"/>
      <c r="N7" s="139"/>
      <c r="O7" s="157"/>
    </row>
    <row r="8" spans="1:15" s="83" customFormat="1" ht="83.25" customHeight="1">
      <c r="A8" s="135"/>
      <c r="B8" s="140" t="s">
        <v>165</v>
      </c>
      <c r="C8" s="186" t="s">
        <v>166</v>
      </c>
      <c r="D8" s="300" t="s">
        <v>167</v>
      </c>
      <c r="E8" s="300"/>
      <c r="F8" s="300"/>
      <c r="G8" s="141">
        <v>1867</v>
      </c>
      <c r="H8" s="141"/>
      <c r="I8" s="141">
        <f>G8</f>
        <v>1867</v>
      </c>
      <c r="J8" s="188">
        <v>1870</v>
      </c>
      <c r="K8" s="141"/>
      <c r="L8" s="188">
        <v>1870</v>
      </c>
      <c r="M8" s="188">
        <v>1850</v>
      </c>
      <c r="N8" s="188"/>
      <c r="O8" s="188">
        <v>1850</v>
      </c>
    </row>
    <row r="9" spans="1:15" s="83" customFormat="1" ht="35.25" customHeight="1">
      <c r="A9" s="122"/>
      <c r="B9" s="140" t="s">
        <v>168</v>
      </c>
      <c r="C9" s="187" t="s">
        <v>166</v>
      </c>
      <c r="D9" s="300"/>
      <c r="E9" s="300"/>
      <c r="F9" s="300"/>
      <c r="G9" s="141">
        <v>91</v>
      </c>
      <c r="H9" s="141"/>
      <c r="I9" s="141">
        <f>G9</f>
        <v>91</v>
      </c>
      <c r="J9" s="188">
        <v>80</v>
      </c>
      <c r="K9" s="141"/>
      <c r="L9" s="188">
        <v>80</v>
      </c>
      <c r="M9" s="188">
        <v>80</v>
      </c>
      <c r="N9" s="188"/>
      <c r="O9" s="188">
        <f>M9</f>
        <v>80</v>
      </c>
    </row>
    <row r="10" spans="1:15" s="83" customFormat="1" ht="15" customHeight="1">
      <c r="A10" s="122" t="s">
        <v>169</v>
      </c>
      <c r="B10" s="158" t="s">
        <v>170</v>
      </c>
      <c r="C10" s="189"/>
      <c r="D10" s="307"/>
      <c r="E10" s="307"/>
      <c r="F10" s="307"/>
      <c r="G10" s="141"/>
      <c r="H10" s="141"/>
      <c r="I10" s="141"/>
      <c r="J10" s="188"/>
      <c r="K10" s="141"/>
      <c r="L10" s="188"/>
      <c r="M10" s="188"/>
      <c r="N10" s="188"/>
      <c r="O10" s="188">
        <f>M10</f>
        <v>0</v>
      </c>
    </row>
    <row r="11" spans="1:15" s="83" customFormat="1" ht="35.25" customHeight="1">
      <c r="A11" s="135"/>
      <c r="B11" s="140" t="s">
        <v>171</v>
      </c>
      <c r="C11" s="189" t="s">
        <v>172</v>
      </c>
      <c r="D11" s="300" t="s">
        <v>173</v>
      </c>
      <c r="E11" s="300"/>
      <c r="F11" s="300"/>
      <c r="G11" s="141">
        <v>560.87</v>
      </c>
      <c r="H11" s="141"/>
      <c r="I11" s="141">
        <f>G11</f>
        <v>560.87</v>
      </c>
      <c r="J11" s="188">
        <v>564.44</v>
      </c>
      <c r="K11" s="141"/>
      <c r="L11" s="188">
        <v>564.44</v>
      </c>
      <c r="M11" s="205">
        <v>584.86</v>
      </c>
      <c r="N11" s="204"/>
      <c r="O11" s="205">
        <f>M11</f>
        <v>584.86</v>
      </c>
    </row>
    <row r="12" spans="1:15" s="83" customFormat="1" ht="36" customHeight="1">
      <c r="A12" s="135"/>
      <c r="B12" s="140" t="s">
        <v>174</v>
      </c>
      <c r="C12" s="189" t="s">
        <v>172</v>
      </c>
      <c r="D12" s="300" t="s">
        <v>175</v>
      </c>
      <c r="E12" s="300"/>
      <c r="F12" s="300"/>
      <c r="G12" s="141">
        <v>2778.63</v>
      </c>
      <c r="H12" s="141"/>
      <c r="I12" s="141">
        <f>G12</f>
        <v>2778.63</v>
      </c>
      <c r="J12" s="188">
        <v>3056.22</v>
      </c>
      <c r="K12" s="141"/>
      <c r="L12" s="188">
        <v>3056.22</v>
      </c>
      <c r="M12" s="205">
        <v>3350</v>
      </c>
      <c r="N12" s="204"/>
      <c r="O12" s="205">
        <f>M12</f>
        <v>3350</v>
      </c>
    </row>
    <row r="13" spans="1:15" s="83" customFormat="1" ht="15" customHeight="1">
      <c r="A13" s="122" t="s">
        <v>176</v>
      </c>
      <c r="B13" s="158" t="s">
        <v>177</v>
      </c>
      <c r="C13" s="189"/>
      <c r="D13" s="305"/>
      <c r="E13" s="305"/>
      <c r="F13" s="306"/>
      <c r="G13" s="141"/>
      <c r="H13" s="141"/>
      <c r="I13" s="141"/>
      <c r="J13" s="188"/>
      <c r="K13" s="141"/>
      <c r="L13" s="188"/>
      <c r="M13" s="141"/>
      <c r="N13" s="141"/>
      <c r="O13" s="157"/>
    </row>
    <row r="14" spans="1:15" s="83" customFormat="1" ht="35.25" customHeight="1">
      <c r="A14" s="122"/>
      <c r="B14" s="140" t="s">
        <v>178</v>
      </c>
      <c r="C14" s="189" t="s">
        <v>179</v>
      </c>
      <c r="D14" s="304" t="s">
        <v>180</v>
      </c>
      <c r="E14" s="305"/>
      <c r="F14" s="306"/>
      <c r="G14" s="188">
        <v>100</v>
      </c>
      <c r="H14" s="188"/>
      <c r="I14" s="188">
        <v>100</v>
      </c>
      <c r="J14" s="188">
        <v>100</v>
      </c>
      <c r="K14" s="141"/>
      <c r="L14" s="188">
        <v>100</v>
      </c>
      <c r="M14" s="188">
        <v>100</v>
      </c>
      <c r="N14" s="188"/>
      <c r="O14" s="67">
        <v>100</v>
      </c>
    </row>
    <row r="15" spans="1:15" ht="25.5" customHeight="1">
      <c r="A15" s="190"/>
      <c r="B15" s="203" t="s">
        <v>181</v>
      </c>
      <c r="C15" s="191" t="s">
        <v>179</v>
      </c>
      <c r="D15" s="297" t="s">
        <v>180</v>
      </c>
      <c r="E15" s="298"/>
      <c r="F15" s="299"/>
      <c r="G15" s="191">
        <v>100</v>
      </c>
      <c r="H15" s="191"/>
      <c r="I15" s="191">
        <v>100</v>
      </c>
      <c r="J15" s="191">
        <v>100</v>
      </c>
      <c r="K15" s="190"/>
      <c r="L15" s="191">
        <v>100</v>
      </c>
      <c r="M15" s="191">
        <v>100</v>
      </c>
      <c r="N15" s="191"/>
      <c r="O15" s="191">
        <v>100</v>
      </c>
    </row>
    <row r="16" spans="7:15" ht="12.75">
      <c r="G16" s="240"/>
      <c r="H16" s="240"/>
      <c r="I16" s="240"/>
      <c r="J16" s="240"/>
      <c r="M16" s="240"/>
      <c r="N16" s="240"/>
      <c r="O16" s="240"/>
    </row>
  </sheetData>
  <sheetProtection/>
  <mergeCells count="16">
    <mergeCell ref="J4:L4"/>
    <mergeCell ref="M4:O4"/>
    <mergeCell ref="A4:A5"/>
    <mergeCell ref="B4:B5"/>
    <mergeCell ref="C4:C5"/>
    <mergeCell ref="D4:F5"/>
    <mergeCell ref="D15:F15"/>
    <mergeCell ref="D8:F9"/>
    <mergeCell ref="D6:F6"/>
    <mergeCell ref="G4:I4"/>
    <mergeCell ref="D7:F7"/>
    <mergeCell ref="D10:F10"/>
    <mergeCell ref="D11:F11"/>
    <mergeCell ref="D12:F12"/>
    <mergeCell ref="D13:F13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3.625" style="34" customWidth="1"/>
    <col min="2" max="2" width="41.75390625" style="34" customWidth="1"/>
    <col min="3" max="3" width="8.75390625" style="34" customWidth="1"/>
    <col min="4" max="6" width="7.875" style="34" customWidth="1"/>
    <col min="7" max="7" width="9.875" style="34" bestFit="1" customWidth="1"/>
    <col min="8" max="8" width="11.875" style="34" bestFit="1" customWidth="1"/>
    <col min="9" max="9" width="11.875" style="34" customWidth="1"/>
    <col min="10" max="10" width="9.875" style="34" bestFit="1" customWidth="1"/>
    <col min="11" max="11" width="11.875" style="34" bestFit="1" customWidth="1"/>
    <col min="12" max="12" width="11.875" style="34" customWidth="1"/>
    <col min="13" max="16384" width="9.125" style="34" customWidth="1"/>
  </cols>
  <sheetData>
    <row r="1" spans="2:12" s="57" customFormat="1" ht="15.75">
      <c r="B1" s="33"/>
      <c r="C1" s="33"/>
      <c r="D1" s="33"/>
      <c r="E1" s="33"/>
      <c r="F1" s="33"/>
      <c r="G1" s="33"/>
      <c r="H1" s="137"/>
      <c r="J1" s="137"/>
      <c r="K1" s="137"/>
      <c r="L1" s="146"/>
    </row>
    <row r="2" spans="1:12" ht="15.75">
      <c r="A2" s="33" t="s">
        <v>195</v>
      </c>
      <c r="K2" s="3"/>
      <c r="L2" s="3"/>
    </row>
    <row r="3" spans="1:12" s="83" customFormat="1" ht="15">
      <c r="A3" s="278" t="s">
        <v>11</v>
      </c>
      <c r="B3" s="278" t="s">
        <v>12</v>
      </c>
      <c r="C3" s="278" t="s">
        <v>13</v>
      </c>
      <c r="D3" s="291" t="s">
        <v>14</v>
      </c>
      <c r="E3" s="292"/>
      <c r="F3" s="293"/>
      <c r="G3" s="281" t="s">
        <v>153</v>
      </c>
      <c r="H3" s="282"/>
      <c r="I3" s="283"/>
      <c r="J3" s="284" t="s">
        <v>189</v>
      </c>
      <c r="K3" s="284"/>
      <c r="L3" s="284"/>
    </row>
    <row r="4" spans="1:12" s="83" customFormat="1" ht="30">
      <c r="A4" s="279"/>
      <c r="B4" s="279"/>
      <c r="C4" s="279"/>
      <c r="D4" s="294"/>
      <c r="E4" s="295"/>
      <c r="F4" s="296"/>
      <c r="G4" s="181" t="s">
        <v>23</v>
      </c>
      <c r="H4" s="181" t="s">
        <v>24</v>
      </c>
      <c r="I4" s="162" t="s">
        <v>120</v>
      </c>
      <c r="J4" s="122" t="s">
        <v>23</v>
      </c>
      <c r="K4" s="122" t="s">
        <v>24</v>
      </c>
      <c r="L4" s="162" t="s">
        <v>121</v>
      </c>
    </row>
    <row r="5" spans="1:12" s="83" customFormat="1" ht="15">
      <c r="A5" s="67">
        <v>1</v>
      </c>
      <c r="B5" s="67">
        <v>2</v>
      </c>
      <c r="C5" s="67">
        <v>3</v>
      </c>
      <c r="D5" s="301">
        <v>4</v>
      </c>
      <c r="E5" s="302"/>
      <c r="F5" s="303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3" customFormat="1" ht="30">
      <c r="A6" s="122" t="s">
        <v>163</v>
      </c>
      <c r="B6" s="192" t="s">
        <v>164</v>
      </c>
      <c r="C6" s="138"/>
      <c r="D6" s="304"/>
      <c r="E6" s="305"/>
      <c r="F6" s="306"/>
      <c r="G6" s="139"/>
      <c r="H6" s="139"/>
      <c r="I6" s="139"/>
      <c r="J6" s="139"/>
      <c r="K6" s="139"/>
      <c r="L6" s="139"/>
    </row>
    <row r="7" spans="1:12" s="83" customFormat="1" ht="30">
      <c r="A7" s="135"/>
      <c r="B7" s="140" t="s">
        <v>165</v>
      </c>
      <c r="C7" s="186" t="s">
        <v>166</v>
      </c>
      <c r="D7" s="300" t="s">
        <v>167</v>
      </c>
      <c r="E7" s="300"/>
      <c r="F7" s="300"/>
      <c r="G7" s="188">
        <v>1850</v>
      </c>
      <c r="H7" s="141"/>
      <c r="I7" s="188">
        <f>G7</f>
        <v>1850</v>
      </c>
      <c r="J7" s="188">
        <v>1850</v>
      </c>
      <c r="K7" s="141"/>
      <c r="L7" s="188">
        <f>J7</f>
        <v>1850</v>
      </c>
    </row>
    <row r="8" spans="1:12" s="83" customFormat="1" ht="78" customHeight="1">
      <c r="A8" s="122"/>
      <c r="B8" s="140" t="s">
        <v>168</v>
      </c>
      <c r="C8" s="187" t="s">
        <v>166</v>
      </c>
      <c r="D8" s="300"/>
      <c r="E8" s="300"/>
      <c r="F8" s="300"/>
      <c r="G8" s="188">
        <v>80</v>
      </c>
      <c r="H8" s="141"/>
      <c r="I8" s="188">
        <v>80</v>
      </c>
      <c r="J8" s="188">
        <v>80</v>
      </c>
      <c r="K8" s="141"/>
      <c r="L8" s="188">
        <v>80</v>
      </c>
    </row>
    <row r="9" spans="1:12" s="83" customFormat="1" ht="30">
      <c r="A9" s="122" t="s">
        <v>169</v>
      </c>
      <c r="B9" s="158" t="s">
        <v>170</v>
      </c>
      <c r="C9" s="189"/>
      <c r="D9" s="307"/>
      <c r="E9" s="307"/>
      <c r="F9" s="307"/>
      <c r="G9" s="141"/>
      <c r="H9" s="141"/>
      <c r="I9" s="141"/>
      <c r="J9" s="141"/>
      <c r="K9" s="141"/>
      <c r="L9" s="141"/>
    </row>
    <row r="10" spans="1:12" s="83" customFormat="1" ht="30">
      <c r="A10" s="135"/>
      <c r="B10" s="140" t="s">
        <v>171</v>
      </c>
      <c r="C10" s="189" t="s">
        <v>172</v>
      </c>
      <c r="D10" s="300" t="s">
        <v>173</v>
      </c>
      <c r="E10" s="300"/>
      <c r="F10" s="300"/>
      <c r="G10" s="205">
        <f>'8.1'!M11*105.7/100</f>
        <v>618.2</v>
      </c>
      <c r="H10" s="188"/>
      <c r="I10" s="205">
        <f>G10</f>
        <v>618.2</v>
      </c>
      <c r="J10" s="205">
        <f>G10*105.3/100</f>
        <v>650.96</v>
      </c>
      <c r="K10" s="188"/>
      <c r="L10" s="205">
        <f>J10</f>
        <v>650.96</v>
      </c>
    </row>
    <row r="11" spans="1:12" s="83" customFormat="1" ht="30">
      <c r="A11" s="135"/>
      <c r="B11" s="140" t="s">
        <v>174</v>
      </c>
      <c r="C11" s="189" t="s">
        <v>172</v>
      </c>
      <c r="D11" s="300" t="s">
        <v>175</v>
      </c>
      <c r="E11" s="300"/>
      <c r="F11" s="300"/>
      <c r="G11" s="205">
        <f>'8.1'!M12*105.7/100</f>
        <v>3540.95</v>
      </c>
      <c r="H11" s="188"/>
      <c r="I11" s="205">
        <f>G11</f>
        <v>3540.95</v>
      </c>
      <c r="J11" s="205">
        <f>G11*105.3/100</f>
        <v>3728.62</v>
      </c>
      <c r="K11" s="188"/>
      <c r="L11" s="205">
        <f>J11</f>
        <v>3728.62</v>
      </c>
    </row>
    <row r="12" spans="1:12" s="83" customFormat="1" ht="30">
      <c r="A12" s="122" t="s">
        <v>176</v>
      </c>
      <c r="B12" s="158" t="s">
        <v>177</v>
      </c>
      <c r="C12" s="189"/>
      <c r="D12" s="305"/>
      <c r="E12" s="305"/>
      <c r="F12" s="306"/>
      <c r="G12" s="141"/>
      <c r="H12" s="141"/>
      <c r="I12" s="141"/>
      <c r="J12" s="141"/>
      <c r="K12" s="141"/>
      <c r="L12" s="141"/>
    </row>
    <row r="13" spans="1:12" s="83" customFormat="1" ht="30">
      <c r="A13" s="122"/>
      <c r="B13" s="140" t="s">
        <v>178</v>
      </c>
      <c r="C13" s="189" t="s">
        <v>179</v>
      </c>
      <c r="D13" s="304" t="s">
        <v>180</v>
      </c>
      <c r="E13" s="305"/>
      <c r="F13" s="306"/>
      <c r="G13" s="141"/>
      <c r="H13" s="141"/>
      <c r="I13" s="141"/>
      <c r="J13" s="141"/>
      <c r="K13" s="141"/>
      <c r="L13" s="141"/>
    </row>
    <row r="14" spans="1:12" ht="12.75">
      <c r="A14" s="190"/>
      <c r="B14" s="190" t="s">
        <v>181</v>
      </c>
      <c r="C14" s="191" t="s">
        <v>179</v>
      </c>
      <c r="D14" s="297" t="s">
        <v>180</v>
      </c>
      <c r="E14" s="298"/>
      <c r="F14" s="299"/>
      <c r="G14" s="190"/>
      <c r="H14" s="190"/>
      <c r="I14" s="190"/>
      <c r="J14" s="190"/>
      <c r="K14" s="190"/>
      <c r="L14" s="190"/>
    </row>
  </sheetData>
  <sheetProtection/>
  <mergeCells count="15">
    <mergeCell ref="D13:F13"/>
    <mergeCell ref="A3:A4"/>
    <mergeCell ref="B3:B4"/>
    <mergeCell ref="C3:C4"/>
    <mergeCell ref="D3:F4"/>
    <mergeCell ref="D14:F14"/>
    <mergeCell ref="D5:F5"/>
    <mergeCell ref="G3:I3"/>
    <mergeCell ref="J3:L3"/>
    <mergeCell ref="D6:F6"/>
    <mergeCell ref="D9:F9"/>
    <mergeCell ref="D7:F8"/>
    <mergeCell ref="D10:F10"/>
    <mergeCell ref="D11:F11"/>
    <mergeCell ref="D12:F12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2" customWidth="1"/>
    <col min="2" max="11" width="11.25390625" style="2" customWidth="1"/>
    <col min="12" max="16384" width="9.125" style="2" customWidth="1"/>
  </cols>
  <sheetData>
    <row r="1" spans="8:11" s="11" customFormat="1" ht="15.75">
      <c r="H1" s="57"/>
      <c r="I1" s="137"/>
      <c r="J1" s="137"/>
      <c r="K1" s="146"/>
    </row>
    <row r="2" spans="1:11" s="11" customFormat="1" ht="15.75">
      <c r="A2" s="8" t="s">
        <v>100</v>
      </c>
      <c r="B2" s="8"/>
      <c r="C2" s="8"/>
      <c r="D2" s="8"/>
      <c r="E2" s="8"/>
      <c r="F2" s="8"/>
      <c r="G2" s="8"/>
      <c r="H2" s="16"/>
      <c r="I2" s="16"/>
      <c r="J2" s="16"/>
      <c r="K2" s="35" t="s">
        <v>108</v>
      </c>
    </row>
    <row r="3" spans="1:11" s="10" customFormat="1" ht="15">
      <c r="A3" s="266" t="s">
        <v>15</v>
      </c>
      <c r="B3" s="308" t="s">
        <v>154</v>
      </c>
      <c r="C3" s="308"/>
      <c r="D3" s="266" t="s">
        <v>155</v>
      </c>
      <c r="E3" s="266"/>
      <c r="F3" s="308" t="s">
        <v>156</v>
      </c>
      <c r="G3" s="308"/>
      <c r="H3" s="266" t="s">
        <v>157</v>
      </c>
      <c r="I3" s="266"/>
      <c r="J3" s="266" t="s">
        <v>153</v>
      </c>
      <c r="K3" s="266"/>
    </row>
    <row r="4" spans="1:11" s="10" customFormat="1" ht="30">
      <c r="A4" s="266"/>
      <c r="B4" s="162" t="s">
        <v>23</v>
      </c>
      <c r="C4" s="162" t="s">
        <v>24</v>
      </c>
      <c r="D4" s="162" t="s">
        <v>23</v>
      </c>
      <c r="E4" s="162" t="s">
        <v>24</v>
      </c>
      <c r="F4" s="162" t="s">
        <v>23</v>
      </c>
      <c r="G4" s="162" t="s">
        <v>24</v>
      </c>
      <c r="H4" s="162" t="s">
        <v>23</v>
      </c>
      <c r="I4" s="162" t="s">
        <v>24</v>
      </c>
      <c r="J4" s="162" t="s">
        <v>23</v>
      </c>
      <c r="K4" s="162" t="s">
        <v>24</v>
      </c>
    </row>
    <row r="5" spans="1:11" s="10" customFormat="1" ht="1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0" customFormat="1" ht="15">
      <c r="A6" s="142" t="s">
        <v>79</v>
      </c>
      <c r="B6" s="71">
        <f aca="true" t="shared" si="0" ref="B6:K6">SUM(B7:B8)</f>
        <v>0</v>
      </c>
      <c r="C6" s="71">
        <f t="shared" si="0"/>
        <v>0</v>
      </c>
      <c r="D6" s="71">
        <f t="shared" si="0"/>
        <v>0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s="10" customFormat="1" ht="15">
      <c r="A7" s="142" t="s">
        <v>80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0" customFormat="1" ht="15">
      <c r="A8" s="142" t="s">
        <v>81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0" customFormat="1" ht="15">
      <c r="A9" s="142" t="s">
        <v>82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0" customFormat="1" ht="15">
      <c r="A10" s="142" t="s">
        <v>83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0" customFormat="1" ht="15">
      <c r="A11" s="143" t="s">
        <v>101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10" customFormat="1" ht="15">
      <c r="A12" s="142" t="s">
        <v>84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0" customFormat="1" ht="15">
      <c r="A13" s="142" t="s">
        <v>85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s="10" customFormat="1" ht="15">
      <c r="A14" s="142" t="s">
        <v>86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10" customFormat="1" ht="15">
      <c r="A15" s="142" t="s">
        <v>87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10" customFormat="1" ht="30">
      <c r="A16" s="143" t="s">
        <v>124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0" customFormat="1" ht="15">
      <c r="A17" s="143" t="s">
        <v>105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s="145" customFormat="1" ht="14.25">
      <c r="A18" s="144" t="s">
        <v>109</v>
      </c>
      <c r="B18" s="72">
        <f aca="true" t="shared" si="1" ref="B18:K18">B6+SUM(B9:B16)</f>
        <v>0</v>
      </c>
      <c r="C18" s="72">
        <f t="shared" si="1"/>
        <v>0</v>
      </c>
      <c r="D18" s="72">
        <f t="shared" si="1"/>
        <v>0</v>
      </c>
      <c r="E18" s="72">
        <f t="shared" si="1"/>
        <v>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10" customFormat="1" ht="45">
      <c r="A19" s="143" t="s">
        <v>123</v>
      </c>
      <c r="B19" s="159" t="s">
        <v>149</v>
      </c>
      <c r="C19" s="160"/>
      <c r="D19" s="159" t="s">
        <v>149</v>
      </c>
      <c r="E19" s="160"/>
      <c r="F19" s="159" t="s">
        <v>149</v>
      </c>
      <c r="G19" s="160"/>
      <c r="H19" s="159" t="s">
        <v>149</v>
      </c>
      <c r="I19" s="160"/>
      <c r="J19" s="159" t="s">
        <v>149</v>
      </c>
      <c r="K19" s="160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30.25390625" style="2" customWidth="1"/>
    <col min="3" max="3" width="8.75390625" style="2" customWidth="1"/>
    <col min="4" max="4" width="9.25390625" style="2" customWidth="1"/>
    <col min="5" max="5" width="8.75390625" style="2" customWidth="1"/>
    <col min="6" max="6" width="9.25390625" style="2" customWidth="1"/>
    <col min="7" max="7" width="8.75390625" style="2" customWidth="1"/>
    <col min="8" max="8" width="9.25390625" style="2" customWidth="1"/>
    <col min="9" max="9" width="8.75390625" style="2" customWidth="1"/>
    <col min="10" max="10" width="9.25390625" style="2" customWidth="1"/>
    <col min="11" max="11" width="8.75390625" style="2" customWidth="1"/>
    <col min="12" max="12" width="8.875" style="2" customWidth="1"/>
    <col min="13" max="13" width="8.75390625" style="2" customWidth="1"/>
    <col min="14" max="14" width="8.875" style="2" customWidth="1"/>
    <col min="15" max="15" width="8.75390625" style="2" customWidth="1"/>
    <col min="16" max="16" width="8.875" style="2" customWidth="1"/>
    <col min="17" max="16384" width="9.125" style="2" customWidth="1"/>
  </cols>
  <sheetData>
    <row r="1" spans="11:16" s="11" customFormat="1" ht="15.75">
      <c r="K1" s="98"/>
      <c r="L1" s="98"/>
      <c r="M1" s="98"/>
      <c r="N1" s="98"/>
      <c r="O1" s="98"/>
      <c r="P1" s="98"/>
    </row>
    <row r="2" spans="1:5" s="11" customFormat="1" ht="15.75">
      <c r="A2" s="8" t="s">
        <v>125</v>
      </c>
      <c r="C2" s="8"/>
      <c r="D2" s="8"/>
      <c r="E2" s="8"/>
    </row>
    <row r="3" spans="1:16" s="6" customFormat="1" ht="15">
      <c r="A3" s="278" t="s">
        <v>11</v>
      </c>
      <c r="B3" s="310" t="s">
        <v>88</v>
      </c>
      <c r="C3" s="266" t="s">
        <v>154</v>
      </c>
      <c r="D3" s="266"/>
      <c r="E3" s="266"/>
      <c r="F3" s="266"/>
      <c r="G3" s="266" t="s">
        <v>159</v>
      </c>
      <c r="H3" s="266"/>
      <c r="I3" s="266"/>
      <c r="J3" s="266"/>
      <c r="K3" s="266" t="s">
        <v>156</v>
      </c>
      <c r="L3" s="266"/>
      <c r="M3" s="266" t="s">
        <v>157</v>
      </c>
      <c r="N3" s="266"/>
      <c r="O3" s="266" t="s">
        <v>153</v>
      </c>
      <c r="P3" s="266"/>
    </row>
    <row r="4" spans="1:16" ht="13.5" customHeight="1">
      <c r="A4" s="309"/>
      <c r="B4" s="311"/>
      <c r="C4" s="266" t="s">
        <v>23</v>
      </c>
      <c r="D4" s="266"/>
      <c r="E4" s="266" t="s">
        <v>24</v>
      </c>
      <c r="F4" s="266"/>
      <c r="G4" s="266" t="s">
        <v>23</v>
      </c>
      <c r="H4" s="266"/>
      <c r="I4" s="266" t="s">
        <v>24</v>
      </c>
      <c r="J4" s="266"/>
      <c r="K4" s="310" t="s">
        <v>127</v>
      </c>
      <c r="L4" s="310" t="s">
        <v>128</v>
      </c>
      <c r="M4" s="310" t="s">
        <v>127</v>
      </c>
      <c r="N4" s="310" t="s">
        <v>128</v>
      </c>
      <c r="O4" s="310" t="s">
        <v>127</v>
      </c>
      <c r="P4" s="310" t="s">
        <v>128</v>
      </c>
    </row>
    <row r="5" spans="1:16" ht="30">
      <c r="A5" s="279"/>
      <c r="B5" s="312"/>
      <c r="C5" s="162" t="s">
        <v>89</v>
      </c>
      <c r="D5" s="162" t="s">
        <v>90</v>
      </c>
      <c r="E5" s="162" t="s">
        <v>89</v>
      </c>
      <c r="F5" s="162" t="s">
        <v>90</v>
      </c>
      <c r="G5" s="162" t="s">
        <v>89</v>
      </c>
      <c r="H5" s="162" t="s">
        <v>90</v>
      </c>
      <c r="I5" s="162" t="s">
        <v>89</v>
      </c>
      <c r="J5" s="162" t="s">
        <v>90</v>
      </c>
      <c r="K5" s="312"/>
      <c r="L5" s="312"/>
      <c r="M5" s="312"/>
      <c r="N5" s="312"/>
      <c r="O5" s="312"/>
      <c r="P5" s="312"/>
    </row>
    <row r="6" spans="1:16" ht="15">
      <c r="A6" s="162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62">
        <v>14</v>
      </c>
      <c r="O6" s="162">
        <v>15</v>
      </c>
      <c r="P6" s="162">
        <v>16</v>
      </c>
    </row>
    <row r="7" spans="1:16" ht="15">
      <c r="A7" s="27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5">
      <c r="A8" s="27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ht="15">
      <c r="A9" s="27"/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5">
      <c r="A10" s="27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</row>
    <row r="11" spans="1:16" ht="15">
      <c r="A11" s="27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15">
      <c r="A12" s="27"/>
      <c r="B12" s="1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5" customFormat="1" ht="14.25">
      <c r="A13" s="107"/>
      <c r="B13" s="107" t="s">
        <v>109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6" ht="45" customHeight="1">
      <c r="A14" s="173"/>
      <c r="B14" s="169" t="s">
        <v>126</v>
      </c>
      <c r="C14" s="159" t="s">
        <v>149</v>
      </c>
      <c r="D14" s="159" t="s">
        <v>149</v>
      </c>
      <c r="E14" s="159"/>
      <c r="F14" s="160"/>
      <c r="G14" s="159" t="s">
        <v>149</v>
      </c>
      <c r="H14" s="159" t="s">
        <v>149</v>
      </c>
      <c r="I14" s="159"/>
      <c r="J14" s="160"/>
      <c r="K14" s="159" t="s">
        <v>149</v>
      </c>
      <c r="L14" s="160"/>
      <c r="M14" s="159" t="s">
        <v>149</v>
      </c>
      <c r="N14" s="160"/>
      <c r="O14" s="159" t="s">
        <v>149</v>
      </c>
      <c r="P14" s="160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Johnny Nick</cp:lastModifiedBy>
  <cp:lastPrinted>2019-11-20T07:12:50Z</cp:lastPrinted>
  <dcterms:created xsi:type="dcterms:W3CDTF">2002-11-05T07:08:11Z</dcterms:created>
  <dcterms:modified xsi:type="dcterms:W3CDTF">2019-11-21T11:09:49Z</dcterms:modified>
  <cp:category/>
  <cp:version/>
  <cp:contentType/>
  <cp:contentStatus/>
</cp:coreProperties>
</file>