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<sst xmlns="http://schemas.openxmlformats.org/spreadsheetml/2006/main" count="752" uniqueCount="261">
  <si>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</si>
  <si>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</si>
  <si>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</si>
  <si>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</si>
  <si>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</si>
  <si>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</si>
  <si>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</si>
  <si>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</si>
  <si>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</si>
  <si>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</si>
  <si>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</si>
  <si>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</si>
  <si>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</si>
  <si>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</si>
  <si>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</si>
  <si>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</si>
  <si>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</si>
  <si>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</si>
  <si>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</si>
  <si>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</si>
  <si>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</si>
  <si>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</si>
  <si>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індикативні прогнозні показники</t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</si>
  <si>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</si>
  <si>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</si>
  <si>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</si>
  <si>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</si>
  <si>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</si>
  <si>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</si>
  <si>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</si>
  <si>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</si>
  <si>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</si>
  <si>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</si>
  <si>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</si>
  <si>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</si>
  <si>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</si>
  <si>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</si>
  <si>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</si>
  <si>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</si>
  <si>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</si>
  <si>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</si>
  <si>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</si>
  <si>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</si>
  <si>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</si>
  <si>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</si>
  <si>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</si>
  <si>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</si>
  <si>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</si>
  <si>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</si>
  <si>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</si>
  <si>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</si>
  <si>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</si>
  <si>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</si>
  <si>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</si>
  <si>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</si>
  <si>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</si>
  <si>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</si>
  <si>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</si>
  <si>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</si>
  <si>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</si>
  <si>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</si>
  <si>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</si>
  <si>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</si>
  <si>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</si>
  <si>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</si>
  <si>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</si>
  <si>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</si>
  <si>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</si>
  <si>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</si>
  <si>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</si>
  <si>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</si>
  <si>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</si>
  <si>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</si>
  <si>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</si>
  <si>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</si>
  <si>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</si>
  <si>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</si>
  <si>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</si>
  <si>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</si>
  <si>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</si>
  <si>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</si>
  <si>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</si>
  <si>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</si>
  <si>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</si>
  <si>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</si>
  <si>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</si>
  <si>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</si>
  <si>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</si>
  <si>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</si>
  <si>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</si>
  <si>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</si>
  <si>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</si>
  <si>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</si>
  <si>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</si>
  <si>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</si>
  <si>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</si>
  <si>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</si>
  <si>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</si>
  <si>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</si>
  <si>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</si>
  <si>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</si>
  <si>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</si>
  <si>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</si>
  <si>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</si>
  <si>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</si>
  <si>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</si>
  <si>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</si>
  <si>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</si>
  <si>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</si>
  <si>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</si>
  <si>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</si>
  <si>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</si>
  <si>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</si>
  <si>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</si>
  <si>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</si>
  <si>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</si>
  <si>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</si>
  <si>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</si>
  <si>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</si>
  <si>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</si>
  <si>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</si>
  <si>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</si>
  <si>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</si>
  <si>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</si>
  <si>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</si>
  <si>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</si>
  <si>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</si>
  <si>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</si>
  <si>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</si>
  <si>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</si>
  <si>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</si>
  <si>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</si>
  <si>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</si>
  <si>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</si>
  <si>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</si>
  <si>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</si>
  <si>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</si>
  <si>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</si>
  <si>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</si>
  <si>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</si>
  <si>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</si>
  <si>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</si>
  <si>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</si>
  <si>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</si>
  <si>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</si>
  <si>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</si>
  <si>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</si>
  <si>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</si>
  <si>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</si>
  <si>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</si>
  <si>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</si>
  <si>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</si>
  <si>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</si>
  <si>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</si>
  <si>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</si>
  <si>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</si>
  <si>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</si>
  <si>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</si>
  <si>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</si>
  <si>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</si>
  <si>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</si>
  <si>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</si>
  <si>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</si>
  <si>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</si>
  <si>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</si>
  <si>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</si>
  <si>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</si>
  <si>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</si>
  <si>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</si>
  <si>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</si>
  <si>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</si>
  <si>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</si>
  <si>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</si>
  <si>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</si>
  <si>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</si>
  <si>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</si>
  <si>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</si>
  <si>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</si>
  <si>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</si>
  <si>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</si>
  <si>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</si>
  <si>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</si>
  <si>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</si>
  <si>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</si>
  <si>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</si>
  <si>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</si>
  <si>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</si>
  <si>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</si>
  <si>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</si>
  <si>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</si>
  <si>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 xml:space="preserve">1. 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</si>
  <si>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</si>
  <si>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</si>
  <si>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</si>
  <si>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</si>
  <si>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</si>
  <si>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</si>
  <si>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</si>
  <si>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</si>
  <si>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</si>
  <si>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</si>
  <si>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</si>
  <si>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</si>
  <si>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</si>
  <si>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</si>
  <si>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</si>
  <si>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</si>
  <si>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</si>
  <si>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</si>
  <si>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</si>
  <si>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</si>
  <si>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</si>
  <si>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</si>
  <si>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</si>
  <si>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</si>
  <si>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</si>
  <si>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</si>
  <si>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</si>
  <si>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</si>
  <si>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</si>
  <si>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</si>
  <si>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</si>
  <si>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</si>
  <si>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</si>
  <si>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</si>
  <si>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</si>
  <si>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</si>
  <si>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08</t>
  </si>
  <si>
    <t>Реалізація заходів державної політики, спрямованих на забезпечення рівних прав та можливостей жінок та чоловіків</t>
  </si>
  <si>
    <t>Департамент соціального захисту населення</t>
  </si>
  <si>
    <t>081</t>
  </si>
  <si>
    <t>0813122</t>
  </si>
  <si>
    <t>Заходи державної політики із забезпечення рівних прав та можливостей жінок та чоловіків</t>
  </si>
  <si>
    <t>Здійснення заходів державної політики із забезпечення рівних прав та можливостей жінок та чоловіків</t>
  </si>
  <si>
    <t>Показник затрат</t>
  </si>
  <si>
    <t>обсяг витрат на проведення регіональних заходів державної політики із забезпечення рівних прав та можливостей жінок та чоловіків, а також з протидії торгівлі людьми</t>
  </si>
  <si>
    <t>Показник продукту</t>
  </si>
  <si>
    <t>кількість регіональних заходів державної політики із забезпечення рівних прав та можливостей жінок та чоловіків, а також з протидії торгівлі людьми</t>
  </si>
  <si>
    <t>кількість учасників регіональих заходів державної політики із забезпечення рівних прав та можливостей жінок та чоловіків,  а також з протидії торгівлі людьми</t>
  </si>
  <si>
    <t>Показник ефективності</t>
  </si>
  <si>
    <t xml:space="preserve">середні витрати на проведення одного регінального заходу державної політики із забезпечення рівних прав та можливостей жінок та чоловіків </t>
  </si>
  <si>
    <t>середні витрати на одного учасника  регіональних заходів державної політики із забезпечення рівних прав та можливостей жінок та чоловіків,  а також з протидії торгівлі людьми</t>
  </si>
  <si>
    <t>Показник якості</t>
  </si>
  <si>
    <t>динаміка кількості людей охоплених регіональними заходами державної політики із забезпечення рівних прав та можливостей жінок та чоловіків, а також з протидії торгівлі людьми порівняно із минулим роком</t>
  </si>
  <si>
    <t>грн.</t>
  </si>
  <si>
    <t>кошторис</t>
  </si>
  <si>
    <t>од.</t>
  </si>
  <si>
    <t>наказ, план заходів</t>
  </si>
  <si>
    <t>осіб</t>
  </si>
  <si>
    <t>звітність</t>
  </si>
  <si>
    <t>журнал обліку</t>
  </si>
  <si>
    <t>%</t>
  </si>
  <si>
    <t>Регіональна програма сімейної, демографічної, ґендерної політики, попередження насильства в сім’ї та протидії торгівлі людьми на 2016-2020 роки</t>
  </si>
  <si>
    <t>Рішення обласної ради від 05.01.2016 р. №128</t>
  </si>
  <si>
    <t>1.</t>
  </si>
  <si>
    <t>03192974</t>
  </si>
  <si>
    <t>3122</t>
  </si>
  <si>
    <t>07100000000</t>
  </si>
  <si>
    <t>Конституція України, Бюджетний кодекс України, закони України "Про сприяння соціальному становленню та розвитку молоді в Україні", "Про соціальну роботу з дітьми та молоддю", "Про забезпечення рівних прав та можливостей жінок і чоловіків",  Наказ міністерства соціальної політики України 14.05.2018 №688"Про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обласної ради "Про Регіональну програму сімейної, демографічної, ґендерної політики, попередження насильства в сім’ї та протидії торгівлі людьми на 2016-2020 роки" від 05.01.2016 р. №128</t>
  </si>
  <si>
    <t>1040</t>
  </si>
  <si>
    <t>0710000000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</si>
</sst>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000000"/>
    <numFmt numFmtId="209" formatCode="#,##0.000"/>
    <numFmt numFmtId="210" formatCode="#,##0.0000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Helv"/>
      <family val="0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1" fillId="44" borderId="2" applyNumberFormat="0" applyAlignment="0" applyProtection="0"/>
    <xf numFmtId="0" fontId="52" fillId="45" borderId="3" applyNumberFormat="0" applyAlignment="0" applyProtection="0"/>
    <xf numFmtId="0" fontId="53" fillId="4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4" fillId="0" borderId="8" applyNumberFormat="0" applyFill="0" applyAlignment="0" applyProtection="0"/>
    <xf numFmtId="0" fontId="19" fillId="46" borderId="9" applyNumberFormat="0" applyAlignment="0" applyProtection="0"/>
    <xf numFmtId="0" fontId="55" fillId="47" borderId="10" applyNumberFormat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58" fillId="50" borderId="0" applyNumberFormat="0" applyBorder="0" applyAlignment="0" applyProtection="0"/>
    <xf numFmtId="0" fontId="23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0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Border="1" applyAlignment="1">
      <alignment/>
    </xf>
    <xf numFmtId="189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83" applyNumberFormat="1" applyFont="1" applyFill="1" applyBorder="1">
      <alignment/>
      <protection/>
    </xf>
    <xf numFmtId="0" fontId="5" fillId="0" borderId="0" xfId="84" applyFont="1" applyBorder="1" applyAlignment="1">
      <alignment horizontal="center" wrapText="1"/>
      <protection/>
    </xf>
    <xf numFmtId="189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6" xfId="0" applyNumberFormat="1" applyFont="1" applyBorder="1" applyAlignment="1">
      <alignment vertical="center" wrapText="1"/>
    </xf>
    <xf numFmtId="189" fontId="8" fillId="0" borderId="16" xfId="0" applyNumberFormat="1" applyFont="1" applyBorder="1" applyAlignment="1">
      <alignment/>
    </xf>
    <xf numFmtId="189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89" fontId="40" fillId="0" borderId="16" xfId="83" applyNumberFormat="1" applyFont="1" applyFill="1" applyBorder="1" applyAlignment="1">
      <alignment vertical="top"/>
      <protection/>
    </xf>
    <xf numFmtId="189" fontId="41" fillId="0" borderId="16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89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89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NumberFormat="1" applyFont="1" applyFill="1" applyBorder="1" applyAlignment="1">
      <alignment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84" applyNumberFormat="1" applyFont="1" applyBorder="1" applyAlignment="1">
      <alignment horizontal="center" vertical="top" wrapText="1"/>
      <protection/>
    </xf>
    <xf numFmtId="189" fontId="28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8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89" fontId="8" fillId="0" borderId="16" xfId="0" applyNumberFormat="1" applyFont="1" applyBorder="1" applyAlignment="1">
      <alignment horizontal="center" vertical="center"/>
    </xf>
    <xf numFmtId="189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189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189" fontId="28" fillId="0" borderId="16" xfId="0" applyNumberFormat="1" applyFont="1" applyBorder="1" applyAlignment="1">
      <alignment vertical="top" wrapText="1"/>
    </xf>
    <xf numFmtId="189" fontId="3" fillId="0" borderId="16" xfId="84" applyNumberFormat="1" applyFont="1" applyBorder="1" applyAlignment="1">
      <alignment wrapText="1"/>
      <protection/>
    </xf>
    <xf numFmtId="189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0" fontId="2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89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28" fillId="0" borderId="24" xfId="0" applyFont="1" applyBorder="1" applyAlignment="1">
      <alignment/>
    </xf>
    <xf numFmtId="189" fontId="28" fillId="0" borderId="24" xfId="0" applyNumberFormat="1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Continuous"/>
    </xf>
    <xf numFmtId="0" fontId="44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3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" fontId="8" fillId="0" borderId="16" xfId="0" applyNumberFormat="1" applyFont="1" applyFill="1" applyBorder="1" applyAlignment="1">
      <alignment wrapText="1"/>
    </xf>
    <xf numFmtId="3" fontId="41" fillId="0" borderId="16" xfId="83" applyNumberFormat="1" applyFont="1" applyFill="1" applyBorder="1" applyAlignment="1">
      <alignment vertical="top"/>
      <protection/>
    </xf>
    <xf numFmtId="3" fontId="40" fillId="0" borderId="16" xfId="83" applyNumberFormat="1" applyFont="1" applyFill="1" applyBorder="1" applyAlignment="1">
      <alignment vertical="top"/>
      <protection/>
    </xf>
    <xf numFmtId="3" fontId="41" fillId="0" borderId="18" xfId="83" applyNumberFormat="1" applyFont="1" applyFill="1" applyBorder="1" applyAlignment="1">
      <alignment vertical="top"/>
      <protection/>
    </xf>
    <xf numFmtId="3" fontId="41" fillId="0" borderId="25" xfId="83" applyNumberFormat="1" applyFont="1" applyFill="1" applyBorder="1" applyAlignment="1">
      <alignment vertical="top"/>
      <protection/>
    </xf>
    <xf numFmtId="3" fontId="34" fillId="0" borderId="0" xfId="83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55" borderId="16" xfId="0" applyNumberFormat="1" applyFont="1" applyFill="1" applyBorder="1" applyAlignment="1">
      <alignment wrapText="1"/>
    </xf>
    <xf numFmtId="3" fontId="8" fillId="0" borderId="16" xfId="0" applyNumberFormat="1" applyFont="1" applyBorder="1" applyAlignment="1">
      <alignment vertical="top" wrapText="1"/>
    </xf>
    <xf numFmtId="3" fontId="28" fillId="0" borderId="16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28" fillId="0" borderId="16" xfId="0" applyNumberFormat="1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55" borderId="16" xfId="0" applyNumberFormat="1" applyFont="1" applyFill="1" applyBorder="1" applyAlignment="1">
      <alignment wrapText="1"/>
    </xf>
    <xf numFmtId="1" fontId="3" fillId="0" borderId="16" xfId="0" applyNumberFormat="1" applyFont="1" applyFill="1" applyBorder="1" applyAlignment="1">
      <alignment wrapText="1"/>
    </xf>
    <xf numFmtId="1" fontId="3" fillId="55" borderId="16" xfId="0" applyNumberFormat="1" applyFont="1" applyFill="1" applyBorder="1" applyAlignment="1">
      <alignment wrapText="1"/>
    </xf>
    <xf numFmtId="0" fontId="33" fillId="0" borderId="26" xfId="0" applyFont="1" applyFill="1" applyBorder="1" applyAlignment="1">
      <alignment horizontal="center" vertical="top" wrapText="1"/>
    </xf>
    <xf numFmtId="3" fontId="5" fillId="0" borderId="16" xfId="84" applyNumberFormat="1" applyFont="1" applyBorder="1" applyAlignment="1">
      <alignment vertical="top" wrapText="1"/>
      <protection/>
    </xf>
    <xf numFmtId="3" fontId="5" fillId="0" borderId="0" xfId="84" applyNumberFormat="1" applyFont="1" applyBorder="1" applyAlignment="1">
      <alignment horizontal="center" vertical="top" wrapText="1"/>
      <protection/>
    </xf>
    <xf numFmtId="3" fontId="3" fillId="0" borderId="0" xfId="0" applyNumberFormat="1" applyFont="1" applyAlignment="1">
      <alignment/>
    </xf>
    <xf numFmtId="3" fontId="3" fillId="0" borderId="16" xfId="84" applyNumberFormat="1" applyFont="1" applyBorder="1" applyAlignment="1">
      <alignment horizontal="center" wrapText="1"/>
      <protection/>
    </xf>
    <xf numFmtId="3" fontId="5" fillId="0" borderId="16" xfId="84" applyNumberFormat="1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29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31" fillId="0" borderId="23" xfId="0" applyFont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top" wrapText="1"/>
    </xf>
    <xf numFmtId="0" fontId="28" fillId="0" borderId="27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/>
    </xf>
    <xf numFmtId="0" fontId="8" fillId="0" borderId="25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vertical="top" wrapText="1"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5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23" xfId="84" applyFont="1" applyBorder="1" applyAlignment="1">
      <alignment horizontal="center" wrapText="1"/>
      <protection/>
    </xf>
    <xf numFmtId="0" fontId="3" fillId="0" borderId="27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3" fillId="0" borderId="28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29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5" fillId="0" borderId="23" xfId="84" applyFont="1" applyBorder="1" applyAlignment="1">
      <alignment horizontal="center" wrapText="1"/>
      <protection/>
    </xf>
    <xf numFmtId="0" fontId="5" fillId="0" borderId="27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3" fillId="0" borderId="16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8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8" xfId="84" applyFont="1" applyBorder="1" applyAlignment="1">
      <alignment horizontal="center" vertical="top" wrapText="1"/>
      <protection/>
    </xf>
    <xf numFmtId="0" fontId="8" fillId="0" borderId="29" xfId="84" applyFont="1" applyBorder="1" applyAlignment="1">
      <alignment horizontal="center" vertical="top" wrapText="1"/>
      <protection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49" fontId="9" fillId="0" borderId="17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Continuous"/>
    </xf>
    <xf numFmtId="49" fontId="9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Zeros="0" zoomScaleSheetLayoutView="90" zoomScalePageLayoutView="0" workbookViewId="0" topLeftCell="A1">
      <selection activeCell="K6" sqref="K6:O6"/>
    </sheetView>
  </sheetViews>
  <sheetFormatPr defaultColWidth="9.00390625" defaultRowHeight="12.75"/>
  <cols>
    <col min="1" max="1" width="8.125" style="57" customWidth="1"/>
    <col min="2" max="5" width="12.625" style="57" customWidth="1"/>
    <col min="6" max="6" width="11.75390625" style="57" customWidth="1"/>
    <col min="7" max="7" width="11.375" style="57" bestFit="1" customWidth="1"/>
    <col min="8" max="8" width="9.375" style="57" customWidth="1"/>
    <col min="9" max="10" width="11.75390625" style="57" customWidth="1"/>
    <col min="11" max="11" width="11.375" style="57" bestFit="1" customWidth="1"/>
    <col min="12" max="12" width="9.375" style="57" customWidth="1"/>
    <col min="13" max="14" width="11.75390625" style="57" customWidth="1"/>
    <col min="15" max="15" width="11.375" style="57" bestFit="1" customWidth="1"/>
    <col min="16" max="16" width="9.375" style="57" customWidth="1"/>
    <col min="17" max="17" width="14.75390625" style="57" customWidth="1"/>
    <col min="18" max="16384" width="9.125" style="57" customWidth="1"/>
  </cols>
  <sheetData>
    <row r="1" spans="1:17" s="196" customFormat="1" ht="18.75">
      <c r="A1" s="86" t="s">
        <v>180</v>
      </c>
      <c r="B1" s="195"/>
      <c r="C1" s="195"/>
      <c r="D1" s="195"/>
      <c r="E1" s="19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5.75">
      <c r="A2" s="101" t="s">
        <v>190</v>
      </c>
      <c r="B2" s="101" t="s">
        <v>229</v>
      </c>
      <c r="C2" s="101"/>
      <c r="D2" s="101"/>
      <c r="E2" s="101"/>
      <c r="F2" s="101"/>
      <c r="G2" s="101"/>
      <c r="H2" s="62"/>
      <c r="I2" s="31"/>
      <c r="J2" s="60"/>
      <c r="K2" s="249" t="s">
        <v>227</v>
      </c>
      <c r="L2" s="249"/>
      <c r="M2" s="249"/>
      <c r="N2" s="249"/>
      <c r="O2" s="249"/>
      <c r="P2" s="78"/>
      <c r="Q2" s="223" t="s">
        <v>255</v>
      </c>
    </row>
    <row r="3" spans="1:17" s="197" customFormat="1" ht="24.75" customHeight="1">
      <c r="A3" s="104" t="s">
        <v>113</v>
      </c>
      <c r="B3" s="104"/>
      <c r="C3" s="99"/>
      <c r="D3" s="99"/>
      <c r="E3" s="99"/>
      <c r="F3" s="99"/>
      <c r="G3" s="99"/>
      <c r="H3" s="99"/>
      <c r="I3" s="99"/>
      <c r="J3" s="198"/>
      <c r="K3" s="250" t="s">
        <v>179</v>
      </c>
      <c r="L3" s="250"/>
      <c r="M3" s="250"/>
      <c r="N3" s="250"/>
      <c r="O3" s="250"/>
      <c r="P3" s="198"/>
      <c r="Q3" s="222" t="s">
        <v>178</v>
      </c>
    </row>
    <row r="4" spans="1:17" s="78" customFormat="1" ht="15.75">
      <c r="A4" s="81" t="s">
        <v>24</v>
      </c>
      <c r="B4" s="81" t="s">
        <v>229</v>
      </c>
      <c r="C4" s="81"/>
      <c r="D4" s="81"/>
      <c r="E4" s="81"/>
      <c r="F4" s="81"/>
      <c r="G4" s="81"/>
      <c r="H4" s="81"/>
      <c r="I4" s="81"/>
      <c r="J4" s="60"/>
      <c r="K4" s="249" t="s">
        <v>230</v>
      </c>
      <c r="L4" s="249"/>
      <c r="M4" s="249"/>
      <c r="N4" s="249"/>
      <c r="O4" s="249"/>
      <c r="Q4" s="223" t="s">
        <v>255</v>
      </c>
    </row>
    <row r="5" spans="1:17" s="197" customFormat="1" ht="39" customHeight="1">
      <c r="A5" s="104" t="s">
        <v>116</v>
      </c>
      <c r="B5" s="104"/>
      <c r="C5" s="104"/>
      <c r="D5" s="104"/>
      <c r="E5" s="104"/>
      <c r="F5" s="104"/>
      <c r="G5" s="104"/>
      <c r="H5" s="104"/>
      <c r="I5" s="104"/>
      <c r="J5" s="198"/>
      <c r="K5" s="250" t="s">
        <v>181</v>
      </c>
      <c r="L5" s="250"/>
      <c r="M5" s="250"/>
      <c r="N5" s="250"/>
      <c r="O5" s="250"/>
      <c r="P5" s="198"/>
      <c r="Q5" s="224" t="s">
        <v>178</v>
      </c>
    </row>
    <row r="6" spans="1:21" ht="31.5" customHeight="1">
      <c r="A6" s="62" t="s">
        <v>98</v>
      </c>
      <c r="B6" s="249" t="s">
        <v>231</v>
      </c>
      <c r="C6" s="249"/>
      <c r="D6" s="200"/>
      <c r="E6" s="249" t="s">
        <v>256</v>
      </c>
      <c r="F6" s="249"/>
      <c r="G6" s="61"/>
      <c r="H6" s="252">
        <v>1040</v>
      </c>
      <c r="I6" s="252"/>
      <c r="J6" s="78"/>
      <c r="K6" s="251" t="s">
        <v>232</v>
      </c>
      <c r="L6" s="251"/>
      <c r="M6" s="251"/>
      <c r="N6" s="251"/>
      <c r="O6" s="251"/>
      <c r="P6" s="204"/>
      <c r="Q6" s="218" t="s">
        <v>257</v>
      </c>
      <c r="R6" s="225"/>
      <c r="S6" s="225"/>
      <c r="T6" s="225"/>
      <c r="U6" s="225"/>
    </row>
    <row r="7" spans="1:17" s="197" customFormat="1" ht="52.5" customHeight="1">
      <c r="A7" s="201"/>
      <c r="B7" s="248" t="s">
        <v>182</v>
      </c>
      <c r="C7" s="248"/>
      <c r="D7" s="191"/>
      <c r="E7" s="248" t="s">
        <v>187</v>
      </c>
      <c r="F7" s="248"/>
      <c r="G7" s="42"/>
      <c r="H7" s="247" t="s">
        <v>184</v>
      </c>
      <c r="I7" s="247"/>
      <c r="J7" s="198"/>
      <c r="K7" s="250" t="s">
        <v>183</v>
      </c>
      <c r="L7" s="250"/>
      <c r="M7" s="250"/>
      <c r="N7" s="250"/>
      <c r="O7" s="250"/>
      <c r="P7" s="198"/>
      <c r="Q7" s="190" t="s">
        <v>177</v>
      </c>
    </row>
    <row r="8" spans="1:17" ht="15.75">
      <c r="A8" s="24" t="s">
        <v>185</v>
      </c>
      <c r="B8" s="24"/>
      <c r="C8" s="24"/>
      <c r="D8" s="24"/>
      <c r="E8" s="24"/>
      <c r="F8" s="24"/>
      <c r="G8" s="24"/>
      <c r="H8" s="24"/>
      <c r="K8" s="24"/>
      <c r="L8" s="24"/>
      <c r="M8" s="24"/>
      <c r="N8" s="24"/>
      <c r="O8" s="24"/>
      <c r="P8" s="24"/>
      <c r="Q8" s="24"/>
    </row>
    <row r="9" spans="1:17" ht="15.75">
      <c r="A9" s="60" t="s">
        <v>156</v>
      </c>
      <c r="B9" s="78"/>
      <c r="C9" s="78"/>
      <c r="D9" s="78"/>
      <c r="E9" s="78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.75">
      <c r="A10" s="246" t="s">
        <v>228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7" ht="15.75">
      <c r="A11" s="60" t="s">
        <v>155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5.75">
      <c r="A12" s="246" t="s">
        <v>233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7" ht="15.75">
      <c r="A13" s="62" t="s">
        <v>153</v>
      </c>
      <c r="B13" s="78"/>
      <c r="C13" s="78"/>
      <c r="D13" s="78"/>
      <c r="E13" s="78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79.5" customHeight="1">
      <c r="A14" s="271" t="s">
        <v>258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</row>
    <row r="15" spans="1:17" s="78" customFormat="1" ht="15.75">
      <c r="A15" s="62" t="s">
        <v>154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.75">
      <c r="A16" s="10" t="s">
        <v>186</v>
      </c>
      <c r="Q16" s="37" t="s">
        <v>114</v>
      </c>
    </row>
    <row r="17" spans="1:17" ht="15.75" customHeight="1">
      <c r="A17" s="273" t="s">
        <v>3</v>
      </c>
      <c r="B17" s="256" t="s">
        <v>15</v>
      </c>
      <c r="C17" s="257"/>
      <c r="D17" s="257"/>
      <c r="E17" s="258"/>
      <c r="F17" s="253" t="s">
        <v>173</v>
      </c>
      <c r="G17" s="254"/>
      <c r="H17" s="254"/>
      <c r="I17" s="255"/>
      <c r="J17" s="253" t="s">
        <v>174</v>
      </c>
      <c r="K17" s="254"/>
      <c r="L17" s="254"/>
      <c r="M17" s="255"/>
      <c r="N17" s="253" t="s">
        <v>175</v>
      </c>
      <c r="O17" s="254"/>
      <c r="P17" s="254"/>
      <c r="Q17" s="255"/>
    </row>
    <row r="18" spans="1:17" ht="60">
      <c r="A18" s="274"/>
      <c r="B18" s="259"/>
      <c r="C18" s="260"/>
      <c r="D18" s="260"/>
      <c r="E18" s="261"/>
      <c r="F18" s="184" t="s">
        <v>25</v>
      </c>
      <c r="G18" s="123" t="s">
        <v>26</v>
      </c>
      <c r="H18" s="165" t="s">
        <v>118</v>
      </c>
      <c r="I18" s="165" t="s">
        <v>188</v>
      </c>
      <c r="J18" s="184" t="s">
        <v>25</v>
      </c>
      <c r="K18" s="123" t="s">
        <v>26</v>
      </c>
      <c r="L18" s="165" t="s">
        <v>118</v>
      </c>
      <c r="M18" s="165" t="s">
        <v>189</v>
      </c>
      <c r="N18" s="184" t="s">
        <v>25</v>
      </c>
      <c r="O18" s="123" t="s">
        <v>26</v>
      </c>
      <c r="P18" s="165" t="s">
        <v>118</v>
      </c>
      <c r="Q18" s="165" t="s">
        <v>128</v>
      </c>
    </row>
    <row r="19" spans="1:17" s="84" customFormat="1" ht="15">
      <c r="A19" s="29">
        <v>1</v>
      </c>
      <c r="B19" s="275">
        <v>2</v>
      </c>
      <c r="C19" s="276"/>
      <c r="D19" s="276"/>
      <c r="E19" s="277"/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</row>
    <row r="20" spans="1:17" s="84" customFormat="1" ht="15">
      <c r="A20" s="26"/>
      <c r="B20" s="262" t="s">
        <v>2</v>
      </c>
      <c r="C20" s="263"/>
      <c r="D20" s="263"/>
      <c r="E20" s="264"/>
      <c r="F20" s="226">
        <f>'6.1-6.2.'!C7</f>
        <v>102579</v>
      </c>
      <c r="G20" s="227" t="s">
        <v>162</v>
      </c>
      <c r="H20" s="227" t="s">
        <v>162</v>
      </c>
      <c r="I20" s="228">
        <f>'6.1-6.2.'!F7</f>
        <v>102579</v>
      </c>
      <c r="J20" s="226">
        <f>'6.1-6.2.'!G7</f>
        <v>140000</v>
      </c>
      <c r="K20" s="227" t="s">
        <v>162</v>
      </c>
      <c r="L20" s="227" t="s">
        <v>162</v>
      </c>
      <c r="M20" s="228">
        <f>'6.1-6.2.'!J7</f>
        <v>140000</v>
      </c>
      <c r="N20" s="226">
        <f>'6.1-6.2.'!K7</f>
        <v>150000</v>
      </c>
      <c r="O20" s="227" t="s">
        <v>162</v>
      </c>
      <c r="P20" s="227" t="s">
        <v>162</v>
      </c>
      <c r="Q20" s="109">
        <f>N20</f>
        <v>150000</v>
      </c>
    </row>
    <row r="21" spans="1:17" s="84" customFormat="1" ht="15">
      <c r="A21" s="26"/>
      <c r="B21" s="262" t="s">
        <v>112</v>
      </c>
      <c r="C21" s="263"/>
      <c r="D21" s="263"/>
      <c r="E21" s="264"/>
      <c r="F21" s="227" t="s">
        <v>162</v>
      </c>
      <c r="G21" s="228"/>
      <c r="H21" s="228"/>
      <c r="I21" s="228"/>
      <c r="J21" s="227" t="s">
        <v>162</v>
      </c>
      <c r="K21" s="228"/>
      <c r="L21" s="228"/>
      <c r="M21" s="228"/>
      <c r="N21" s="227" t="s">
        <v>162</v>
      </c>
      <c r="O21" s="228"/>
      <c r="P21" s="228"/>
      <c r="Q21" s="109"/>
    </row>
    <row r="22" spans="1:17" s="36" customFormat="1" ht="27" customHeight="1">
      <c r="A22" s="8">
        <v>25010100</v>
      </c>
      <c r="B22" s="265" t="s">
        <v>7</v>
      </c>
      <c r="C22" s="266"/>
      <c r="D22" s="266"/>
      <c r="E22" s="267"/>
      <c r="F22" s="227" t="s">
        <v>162</v>
      </c>
      <c r="G22" s="228"/>
      <c r="H22" s="228"/>
      <c r="I22" s="228"/>
      <c r="J22" s="227" t="s">
        <v>162</v>
      </c>
      <c r="K22" s="228"/>
      <c r="L22" s="228"/>
      <c r="M22" s="228"/>
      <c r="N22" s="227" t="s">
        <v>162</v>
      </c>
      <c r="O22" s="228"/>
      <c r="P22" s="228"/>
      <c r="Q22" s="109"/>
    </row>
    <row r="23" spans="1:17" s="36" customFormat="1" ht="27" customHeight="1">
      <c r="A23" s="8">
        <v>25010200</v>
      </c>
      <c r="B23" s="265" t="s">
        <v>23</v>
      </c>
      <c r="C23" s="266"/>
      <c r="D23" s="266"/>
      <c r="E23" s="267"/>
      <c r="F23" s="227" t="s">
        <v>162</v>
      </c>
      <c r="G23" s="228"/>
      <c r="H23" s="228"/>
      <c r="I23" s="228"/>
      <c r="J23" s="227" t="s">
        <v>162</v>
      </c>
      <c r="K23" s="228"/>
      <c r="L23" s="228"/>
      <c r="M23" s="228"/>
      <c r="N23" s="227" t="s">
        <v>162</v>
      </c>
      <c r="O23" s="228"/>
      <c r="P23" s="228"/>
      <c r="Q23" s="109"/>
    </row>
    <row r="24" spans="1:17" s="36" customFormat="1" ht="15">
      <c r="A24" s="8">
        <v>25010300</v>
      </c>
      <c r="B24" s="265" t="s">
        <v>4</v>
      </c>
      <c r="C24" s="266"/>
      <c r="D24" s="266"/>
      <c r="E24" s="267"/>
      <c r="F24" s="227" t="s">
        <v>162</v>
      </c>
      <c r="G24" s="228"/>
      <c r="H24" s="228"/>
      <c r="I24" s="228"/>
      <c r="J24" s="227" t="s">
        <v>162</v>
      </c>
      <c r="K24" s="228"/>
      <c r="L24" s="228"/>
      <c r="M24" s="228"/>
      <c r="N24" s="227" t="s">
        <v>162</v>
      </c>
      <c r="O24" s="228"/>
      <c r="P24" s="228"/>
      <c r="Q24" s="109"/>
    </row>
    <row r="25" spans="1:17" s="36" customFormat="1" ht="27.75" customHeight="1">
      <c r="A25" s="8">
        <v>25010400</v>
      </c>
      <c r="B25" s="265" t="s">
        <v>8</v>
      </c>
      <c r="C25" s="266"/>
      <c r="D25" s="266"/>
      <c r="E25" s="267"/>
      <c r="F25" s="227" t="s">
        <v>162</v>
      </c>
      <c r="G25" s="228"/>
      <c r="H25" s="228"/>
      <c r="I25" s="228"/>
      <c r="J25" s="227" t="s">
        <v>162</v>
      </c>
      <c r="K25" s="228"/>
      <c r="L25" s="228"/>
      <c r="M25" s="228"/>
      <c r="N25" s="227" t="s">
        <v>162</v>
      </c>
      <c r="O25" s="228"/>
      <c r="P25" s="228"/>
      <c r="Q25" s="109"/>
    </row>
    <row r="26" spans="1:17" s="36" customFormat="1" ht="15">
      <c r="A26" s="8">
        <v>25020100</v>
      </c>
      <c r="B26" s="265" t="s">
        <v>9</v>
      </c>
      <c r="C26" s="266"/>
      <c r="D26" s="266"/>
      <c r="E26" s="267"/>
      <c r="F26" s="227" t="s">
        <v>162</v>
      </c>
      <c r="G26" s="228"/>
      <c r="H26" s="228"/>
      <c r="I26" s="228"/>
      <c r="J26" s="227" t="s">
        <v>162</v>
      </c>
      <c r="K26" s="228"/>
      <c r="L26" s="228"/>
      <c r="M26" s="228"/>
      <c r="N26" s="227" t="s">
        <v>162</v>
      </c>
      <c r="O26" s="228"/>
      <c r="P26" s="228"/>
      <c r="Q26" s="109"/>
    </row>
    <row r="27" spans="1:17" s="36" customFormat="1" ht="37.5" customHeight="1">
      <c r="A27" s="8">
        <v>25020200</v>
      </c>
      <c r="B27" s="265" t="s">
        <v>18</v>
      </c>
      <c r="C27" s="266"/>
      <c r="D27" s="266"/>
      <c r="E27" s="267"/>
      <c r="F27" s="227" t="s">
        <v>162</v>
      </c>
      <c r="G27" s="228"/>
      <c r="H27" s="228"/>
      <c r="I27" s="228"/>
      <c r="J27" s="227" t="s">
        <v>162</v>
      </c>
      <c r="K27" s="228"/>
      <c r="L27" s="228"/>
      <c r="M27" s="228"/>
      <c r="N27" s="227" t="s">
        <v>162</v>
      </c>
      <c r="O27" s="228"/>
      <c r="P27" s="228"/>
      <c r="Q27" s="109"/>
    </row>
    <row r="28" spans="1:17" s="36" customFormat="1" ht="51.75" customHeight="1">
      <c r="A28" s="8">
        <v>25020300</v>
      </c>
      <c r="B28" s="265" t="s">
        <v>10</v>
      </c>
      <c r="C28" s="266"/>
      <c r="D28" s="266"/>
      <c r="E28" s="267"/>
      <c r="F28" s="227" t="s">
        <v>162</v>
      </c>
      <c r="G28" s="228"/>
      <c r="H28" s="228"/>
      <c r="I28" s="228"/>
      <c r="J28" s="227" t="s">
        <v>162</v>
      </c>
      <c r="K28" s="228"/>
      <c r="L28" s="228"/>
      <c r="M28" s="228"/>
      <c r="N28" s="227" t="s">
        <v>162</v>
      </c>
      <c r="O28" s="228"/>
      <c r="P28" s="228"/>
      <c r="Q28" s="109"/>
    </row>
    <row r="29" spans="1:17" s="84" customFormat="1" ht="15">
      <c r="A29" s="8"/>
      <c r="B29" s="262" t="s">
        <v>100</v>
      </c>
      <c r="C29" s="263"/>
      <c r="D29" s="263"/>
      <c r="E29" s="264"/>
      <c r="F29" s="227" t="s">
        <v>162</v>
      </c>
      <c r="G29" s="228"/>
      <c r="H29" s="228"/>
      <c r="I29" s="228"/>
      <c r="J29" s="227" t="s">
        <v>162</v>
      </c>
      <c r="K29" s="228"/>
      <c r="L29" s="228"/>
      <c r="M29" s="228"/>
      <c r="N29" s="227" t="s">
        <v>162</v>
      </c>
      <c r="O29" s="228"/>
      <c r="P29" s="228"/>
      <c r="Q29" s="109"/>
    </row>
    <row r="30" spans="1:17" s="84" customFormat="1" ht="27.75" customHeight="1">
      <c r="A30" s="2">
        <v>602400</v>
      </c>
      <c r="B30" s="265" t="s">
        <v>20</v>
      </c>
      <c r="C30" s="266"/>
      <c r="D30" s="266"/>
      <c r="E30" s="267"/>
      <c r="F30" s="227" t="s">
        <v>162</v>
      </c>
      <c r="G30" s="229"/>
      <c r="H30" s="229"/>
      <c r="I30" s="229"/>
      <c r="J30" s="227" t="s">
        <v>162</v>
      </c>
      <c r="K30" s="229"/>
      <c r="L30" s="229"/>
      <c r="M30" s="229"/>
      <c r="N30" s="227" t="s">
        <v>162</v>
      </c>
      <c r="O30" s="229"/>
      <c r="P30" s="229"/>
      <c r="Q30" s="110"/>
    </row>
    <row r="31" spans="1:17" s="84" customFormat="1" ht="15">
      <c r="A31" s="2"/>
      <c r="B31" s="262" t="s">
        <v>117</v>
      </c>
      <c r="C31" s="263"/>
      <c r="D31" s="263"/>
      <c r="E31" s="264"/>
      <c r="F31" s="227" t="s">
        <v>162</v>
      </c>
      <c r="G31" s="229"/>
      <c r="H31" s="229"/>
      <c r="I31" s="229"/>
      <c r="J31" s="227" t="s">
        <v>162</v>
      </c>
      <c r="K31" s="229"/>
      <c r="L31" s="229"/>
      <c r="M31" s="229"/>
      <c r="N31" s="227" t="s">
        <v>162</v>
      </c>
      <c r="O31" s="229"/>
      <c r="P31" s="229"/>
      <c r="Q31" s="110"/>
    </row>
    <row r="32" spans="1:17" s="113" customFormat="1" ht="14.25">
      <c r="A32" s="30"/>
      <c r="B32" s="268" t="s">
        <v>115</v>
      </c>
      <c r="C32" s="269"/>
      <c r="D32" s="269"/>
      <c r="E32" s="270"/>
      <c r="F32" s="230">
        <f>F20</f>
        <v>102579</v>
      </c>
      <c r="G32" s="230"/>
      <c r="H32" s="230"/>
      <c r="I32" s="230">
        <f>I20</f>
        <v>102579</v>
      </c>
      <c r="J32" s="230">
        <f>J20</f>
        <v>140000</v>
      </c>
      <c r="K32" s="230"/>
      <c r="L32" s="230"/>
      <c r="M32" s="230">
        <f>M20</f>
        <v>140000</v>
      </c>
      <c r="N32" s="230">
        <f>N20</f>
        <v>150000</v>
      </c>
      <c r="O32" s="230"/>
      <c r="P32" s="230"/>
      <c r="Q32" s="156">
        <f>Q20</f>
        <v>150000</v>
      </c>
    </row>
  </sheetData>
  <sheetProtection/>
  <mergeCells count="34">
    <mergeCell ref="B23:E23"/>
    <mergeCell ref="B24:E24"/>
    <mergeCell ref="B20:E20"/>
    <mergeCell ref="A14:Q14"/>
    <mergeCell ref="K5:O5"/>
    <mergeCell ref="K2:O2"/>
    <mergeCell ref="K3:O3"/>
    <mergeCell ref="K4:O4"/>
    <mergeCell ref="A17:A18"/>
    <mergeCell ref="B19:E19"/>
    <mergeCell ref="B31:E31"/>
    <mergeCell ref="B32:E32"/>
    <mergeCell ref="B25:E25"/>
    <mergeCell ref="B26:E26"/>
    <mergeCell ref="B27:E27"/>
    <mergeCell ref="B28:E28"/>
    <mergeCell ref="B29:E29"/>
    <mergeCell ref="B30:E30"/>
    <mergeCell ref="N17:Q17"/>
    <mergeCell ref="F17:I17"/>
    <mergeCell ref="J17:M17"/>
    <mergeCell ref="B17:E18"/>
    <mergeCell ref="B21:E21"/>
    <mergeCell ref="B22:E22"/>
    <mergeCell ref="A12:Q12"/>
    <mergeCell ref="A10:Q10"/>
    <mergeCell ref="H7:I7"/>
    <mergeCell ref="E7:F7"/>
    <mergeCell ref="E6:F6"/>
    <mergeCell ref="K7:O7"/>
    <mergeCell ref="K6:O6"/>
    <mergeCell ref="H6:I6"/>
    <mergeCell ref="B6:C6"/>
    <mergeCell ref="B7:C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Zeros="0" zoomScaleSheetLayoutView="100" zoomScalePageLayoutView="0" workbookViewId="0" topLeftCell="A16">
      <selection activeCell="D29" sqref="D29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39"/>
      <c r="H1" s="139"/>
      <c r="I1" s="139"/>
      <c r="J1" s="139"/>
      <c r="K1" s="139"/>
      <c r="L1" s="139"/>
      <c r="N1" s="147"/>
    </row>
    <row r="2" spans="1:10" s="40" customFormat="1" ht="15.75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s="40" customFormat="1" ht="15.75" customHeight="1">
      <c r="A3" s="9" t="s">
        <v>202</v>
      </c>
      <c r="B3" s="9"/>
      <c r="C3" s="9"/>
      <c r="D3" s="9"/>
      <c r="E3" s="9"/>
      <c r="F3" s="9"/>
      <c r="G3" s="9"/>
      <c r="H3" s="9"/>
      <c r="I3" s="95"/>
      <c r="J3" s="95"/>
      <c r="N3" s="37" t="s">
        <v>114</v>
      </c>
    </row>
    <row r="4" spans="1:14" s="152" customFormat="1" ht="12.75">
      <c r="A4" s="306" t="s">
        <v>11</v>
      </c>
      <c r="B4" s="310" t="s">
        <v>136</v>
      </c>
      <c r="C4" s="310" t="s">
        <v>92</v>
      </c>
      <c r="D4" s="248"/>
      <c r="E4" s="312"/>
      <c r="F4" s="307" t="s">
        <v>173</v>
      </c>
      <c r="G4" s="308"/>
      <c r="H4" s="309"/>
      <c r="I4" s="307" t="s">
        <v>174</v>
      </c>
      <c r="J4" s="308"/>
      <c r="K4" s="309"/>
      <c r="L4" s="305" t="s">
        <v>175</v>
      </c>
      <c r="M4" s="305"/>
      <c r="N4" s="305"/>
    </row>
    <row r="5" spans="1:14" s="152" customFormat="1" ht="25.5">
      <c r="A5" s="306"/>
      <c r="B5" s="311"/>
      <c r="C5" s="311"/>
      <c r="D5" s="313"/>
      <c r="E5" s="314"/>
      <c r="F5" s="186" t="s">
        <v>25</v>
      </c>
      <c r="G5" s="186" t="s">
        <v>26</v>
      </c>
      <c r="H5" s="33" t="s">
        <v>158</v>
      </c>
      <c r="I5" s="186" t="s">
        <v>25</v>
      </c>
      <c r="J5" s="186" t="s">
        <v>26</v>
      </c>
      <c r="K5" s="33" t="s">
        <v>122</v>
      </c>
      <c r="L5" s="186" t="s">
        <v>25</v>
      </c>
      <c r="M5" s="186" t="s">
        <v>26</v>
      </c>
      <c r="N5" s="33" t="s">
        <v>157</v>
      </c>
    </row>
    <row r="6" spans="1:14" s="152" customFormat="1" ht="12.75">
      <c r="A6" s="33">
        <v>1</v>
      </c>
      <c r="B6" s="182">
        <v>2</v>
      </c>
      <c r="C6" s="315">
        <v>3</v>
      </c>
      <c r="D6" s="316"/>
      <c r="E6" s="317"/>
      <c r="F6" s="33">
        <v>4</v>
      </c>
      <c r="G6" s="33">
        <v>5</v>
      </c>
      <c r="H6" s="33">
        <v>6</v>
      </c>
      <c r="I6" s="33">
        <v>7</v>
      </c>
      <c r="J6" s="33">
        <v>8</v>
      </c>
      <c r="K6" s="33">
        <v>9</v>
      </c>
      <c r="L6" s="33">
        <v>10</v>
      </c>
      <c r="M6" s="33">
        <v>11</v>
      </c>
      <c r="N6" s="33">
        <v>12</v>
      </c>
    </row>
    <row r="7" spans="1:14" s="41" customFormat="1" ht="90">
      <c r="A7" s="164">
        <v>1</v>
      </c>
      <c r="B7" s="141" t="s">
        <v>252</v>
      </c>
      <c r="C7" s="253" t="s">
        <v>253</v>
      </c>
      <c r="D7" s="254"/>
      <c r="E7" s="255"/>
      <c r="F7" s="220">
        <f>'7.1-7.2'!C7</f>
        <v>102579</v>
      </c>
      <c r="G7" s="220">
        <f>'7.1-7.2'!D7</f>
        <v>0</v>
      </c>
      <c r="H7" s="220">
        <f>F7</f>
        <v>102579</v>
      </c>
      <c r="I7" s="220">
        <v>140000</v>
      </c>
      <c r="J7" s="220"/>
      <c r="K7" s="220">
        <f>I7</f>
        <v>140000</v>
      </c>
      <c r="L7" s="220">
        <v>150000</v>
      </c>
      <c r="M7" s="220"/>
      <c r="N7" s="220">
        <f>'7.1-7.2'!K7</f>
        <v>150000</v>
      </c>
    </row>
    <row r="8" spans="1:14" s="151" customFormat="1" ht="15">
      <c r="A8" s="167"/>
      <c r="B8" s="172" t="s">
        <v>115</v>
      </c>
      <c r="C8" s="253"/>
      <c r="D8" s="254"/>
      <c r="E8" s="255"/>
      <c r="F8" s="221">
        <f>F7</f>
        <v>102579</v>
      </c>
      <c r="G8" s="221">
        <f aca="true" t="shared" si="0" ref="G8:N8">G7</f>
        <v>0</v>
      </c>
      <c r="H8" s="221">
        <f t="shared" si="0"/>
        <v>102579</v>
      </c>
      <c r="I8" s="221">
        <f t="shared" si="0"/>
        <v>140000</v>
      </c>
      <c r="J8" s="221">
        <f t="shared" si="0"/>
        <v>0</v>
      </c>
      <c r="K8" s="221">
        <f t="shared" si="0"/>
        <v>140000</v>
      </c>
      <c r="L8" s="221">
        <f t="shared" si="0"/>
        <v>150000</v>
      </c>
      <c r="M8" s="221">
        <f t="shared" si="0"/>
        <v>0</v>
      </c>
      <c r="N8" s="221">
        <f t="shared" si="0"/>
        <v>150000</v>
      </c>
    </row>
    <row r="9" spans="1:11" s="41" customFormat="1" ht="12.75">
      <c r="A9" s="42"/>
      <c r="B9" s="43"/>
      <c r="C9" s="42"/>
      <c r="E9" s="42"/>
      <c r="F9" s="42"/>
      <c r="G9" s="42"/>
      <c r="H9" s="42"/>
      <c r="I9" s="42"/>
      <c r="J9" s="42"/>
      <c r="K9" s="42"/>
    </row>
    <row r="10" spans="1:14" s="40" customFormat="1" ht="15.75" customHeight="1">
      <c r="A10" s="9" t="s">
        <v>203</v>
      </c>
      <c r="B10" s="9"/>
      <c r="C10" s="9"/>
      <c r="E10" s="9"/>
      <c r="F10" s="9"/>
      <c r="G10" s="9"/>
      <c r="H10" s="9"/>
      <c r="I10" s="9"/>
      <c r="J10" s="44"/>
      <c r="K10" s="44"/>
      <c r="N10" s="37" t="s">
        <v>114</v>
      </c>
    </row>
    <row r="11" spans="1:14" s="152" customFormat="1" ht="12.75">
      <c r="A11" s="306" t="s">
        <v>11</v>
      </c>
      <c r="B11" s="306" t="s">
        <v>136</v>
      </c>
      <c r="C11" s="306"/>
      <c r="D11" s="306"/>
      <c r="E11" s="306"/>
      <c r="F11" s="310" t="s">
        <v>92</v>
      </c>
      <c r="G11" s="248"/>
      <c r="H11" s="312"/>
      <c r="I11" s="306" t="s">
        <v>166</v>
      </c>
      <c r="J11" s="306"/>
      <c r="K11" s="306"/>
      <c r="L11" s="306" t="s">
        <v>176</v>
      </c>
      <c r="M11" s="306"/>
      <c r="N11" s="306"/>
    </row>
    <row r="12" spans="1:14" s="152" customFormat="1" ht="25.5">
      <c r="A12" s="306"/>
      <c r="B12" s="306"/>
      <c r="C12" s="306"/>
      <c r="D12" s="306"/>
      <c r="E12" s="306"/>
      <c r="F12" s="311"/>
      <c r="G12" s="313"/>
      <c r="H12" s="314"/>
      <c r="I12" s="186" t="s">
        <v>25</v>
      </c>
      <c r="J12" s="186" t="s">
        <v>26</v>
      </c>
      <c r="K12" s="33" t="s">
        <v>158</v>
      </c>
      <c r="L12" s="186" t="s">
        <v>25</v>
      </c>
      <c r="M12" s="186" t="s">
        <v>26</v>
      </c>
      <c r="N12" s="33" t="s">
        <v>122</v>
      </c>
    </row>
    <row r="13" spans="1:14" s="152" customFormat="1" ht="12.75">
      <c r="A13" s="33">
        <v>1</v>
      </c>
      <c r="B13" s="306">
        <v>2</v>
      </c>
      <c r="C13" s="306"/>
      <c r="D13" s="306"/>
      <c r="E13" s="306"/>
      <c r="F13" s="315">
        <v>3</v>
      </c>
      <c r="G13" s="316"/>
      <c r="H13" s="317"/>
      <c r="I13" s="33">
        <v>4</v>
      </c>
      <c r="J13" s="33">
        <v>5</v>
      </c>
      <c r="K13" s="33">
        <v>6</v>
      </c>
      <c r="L13" s="33">
        <v>7</v>
      </c>
      <c r="M13" s="33">
        <v>8</v>
      </c>
      <c r="N13" s="33">
        <v>9</v>
      </c>
    </row>
    <row r="14" spans="1:14" s="41" customFormat="1" ht="48" customHeight="1">
      <c r="A14" s="164" t="s">
        <v>254</v>
      </c>
      <c r="B14" s="281" t="s">
        <v>252</v>
      </c>
      <c r="C14" s="282"/>
      <c r="D14" s="282"/>
      <c r="E14" s="283"/>
      <c r="F14" s="253" t="s">
        <v>253</v>
      </c>
      <c r="G14" s="254"/>
      <c r="H14" s="255"/>
      <c r="I14" s="220">
        <f>'7.1-7.2'!G14</f>
        <v>158600</v>
      </c>
      <c r="J14" s="220">
        <f>'7.1-7.2'!H14</f>
        <v>0</v>
      </c>
      <c r="K14" s="220">
        <f>I14</f>
        <v>158600</v>
      </c>
      <c r="L14" s="220">
        <v>155823</v>
      </c>
      <c r="M14" s="220"/>
      <c r="N14" s="220">
        <f>L14</f>
        <v>155823</v>
      </c>
    </row>
    <row r="15" spans="1:14" s="41" customFormat="1" ht="15">
      <c r="A15" s="167"/>
      <c r="B15" s="321" t="s">
        <v>115</v>
      </c>
      <c r="C15" s="321"/>
      <c r="D15" s="321"/>
      <c r="E15" s="321"/>
      <c r="F15" s="253"/>
      <c r="G15" s="254"/>
      <c r="H15" s="255"/>
      <c r="I15" s="221">
        <f aca="true" t="shared" si="1" ref="I15:N15">I14</f>
        <v>158600</v>
      </c>
      <c r="J15" s="221">
        <f t="shared" si="1"/>
        <v>0</v>
      </c>
      <c r="K15" s="221">
        <f t="shared" si="1"/>
        <v>158600</v>
      </c>
      <c r="L15" s="221">
        <f t="shared" si="1"/>
        <v>155823</v>
      </c>
      <c r="M15" s="221">
        <f t="shared" si="1"/>
        <v>0</v>
      </c>
      <c r="N15" s="221">
        <f t="shared" si="1"/>
        <v>155823</v>
      </c>
    </row>
    <row r="17" spans="1:14" ht="15.75">
      <c r="A17" s="9" t="s">
        <v>204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7" t="s">
        <v>114</v>
      </c>
    </row>
    <row r="18" spans="1:14" ht="12.75" customHeight="1">
      <c r="A18" s="306" t="s">
        <v>140</v>
      </c>
      <c r="B18" s="306"/>
      <c r="C18" s="318" t="s">
        <v>165</v>
      </c>
      <c r="D18" s="318" t="s">
        <v>139</v>
      </c>
      <c r="E18" s="306" t="s">
        <v>173</v>
      </c>
      <c r="F18" s="306"/>
      <c r="G18" s="306" t="s">
        <v>174</v>
      </c>
      <c r="H18" s="306"/>
      <c r="I18" s="306" t="s">
        <v>175</v>
      </c>
      <c r="J18" s="306"/>
      <c r="K18" s="306" t="s">
        <v>166</v>
      </c>
      <c r="L18" s="306"/>
      <c r="M18" s="306" t="s">
        <v>176</v>
      </c>
      <c r="N18" s="306"/>
    </row>
    <row r="19" spans="1:14" ht="89.25" customHeight="1">
      <c r="A19" s="306"/>
      <c r="B19" s="306"/>
      <c r="C19" s="319"/>
      <c r="D19" s="319"/>
      <c r="E19" s="33" t="s">
        <v>137</v>
      </c>
      <c r="F19" s="33" t="s">
        <v>138</v>
      </c>
      <c r="G19" s="33" t="s">
        <v>137</v>
      </c>
      <c r="H19" s="33" t="s">
        <v>138</v>
      </c>
      <c r="I19" s="33" t="s">
        <v>137</v>
      </c>
      <c r="J19" s="33" t="s">
        <v>138</v>
      </c>
      <c r="K19" s="33" t="s">
        <v>137</v>
      </c>
      <c r="L19" s="33" t="s">
        <v>138</v>
      </c>
      <c r="M19" s="33" t="s">
        <v>137</v>
      </c>
      <c r="N19" s="33" t="s">
        <v>138</v>
      </c>
    </row>
    <row r="20" spans="1:14" ht="12.75">
      <c r="A20" s="306">
        <v>1</v>
      </c>
      <c r="B20" s="306"/>
      <c r="C20" s="33">
        <v>2</v>
      </c>
      <c r="D20" s="33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33">
        <v>11</v>
      </c>
      <c r="M20" s="33">
        <v>12</v>
      </c>
      <c r="N20" s="33">
        <v>13</v>
      </c>
    </row>
    <row r="21" spans="1:14" ht="15">
      <c r="A21" s="320"/>
      <c r="B21" s="320"/>
      <c r="C21" s="164"/>
      <c r="D21" s="164"/>
      <c r="E21" s="166"/>
      <c r="F21" s="166"/>
      <c r="G21" s="166"/>
      <c r="H21" s="166"/>
      <c r="I21" s="166"/>
      <c r="J21" s="166"/>
      <c r="K21" s="164"/>
      <c r="L21" s="164"/>
      <c r="M21" s="164"/>
      <c r="N21" s="164"/>
    </row>
    <row r="22" spans="1:14" ht="15">
      <c r="A22" s="320"/>
      <c r="B22" s="320"/>
      <c r="C22" s="167"/>
      <c r="D22" s="167"/>
      <c r="E22" s="166"/>
      <c r="F22" s="166"/>
      <c r="G22" s="166"/>
      <c r="H22" s="166"/>
      <c r="I22" s="166"/>
      <c r="J22" s="166"/>
      <c r="K22" s="164"/>
      <c r="L22" s="164"/>
      <c r="M22" s="164"/>
      <c r="N22" s="164"/>
    </row>
    <row r="23" spans="1:14" ht="14.25">
      <c r="A23" s="321" t="s">
        <v>115</v>
      </c>
      <c r="B23" s="321"/>
      <c r="C23" s="180"/>
      <c r="D23" s="180"/>
      <c r="E23" s="181"/>
      <c r="F23" s="181"/>
      <c r="G23" s="181"/>
      <c r="H23" s="181"/>
      <c r="I23" s="181"/>
      <c r="J23" s="181"/>
      <c r="K23" s="167"/>
      <c r="L23" s="167"/>
      <c r="M23" s="167"/>
      <c r="N23" s="167"/>
    </row>
    <row r="24" spans="2:14" ht="12.75">
      <c r="B24" s="70"/>
      <c r="C24" s="70"/>
      <c r="D24" s="70"/>
      <c r="E24" s="70"/>
      <c r="F24" s="153"/>
      <c r="G24" s="153"/>
      <c r="H24" s="153"/>
      <c r="I24" s="153"/>
      <c r="J24" s="153"/>
      <c r="K24" s="153"/>
      <c r="L24" s="153"/>
      <c r="M24" s="153"/>
      <c r="N24" s="45"/>
    </row>
    <row r="25" spans="1:14" ht="30" customHeight="1">
      <c r="A25" s="323" t="s">
        <v>205</v>
      </c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</row>
    <row r="26" spans="1:14" s="11" customFormat="1" ht="15">
      <c r="A26" s="322" t="s">
        <v>233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</row>
  </sheetData>
  <sheetProtection/>
  <mergeCells count="34">
    <mergeCell ref="C7:E7"/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M18:N18"/>
    <mergeCell ref="F14:H14"/>
    <mergeCell ref="A25:N25"/>
    <mergeCell ref="A18:B19"/>
    <mergeCell ref="A20:B20"/>
    <mergeCell ref="C18:C19"/>
    <mergeCell ref="A21:B21"/>
    <mergeCell ref="A22:B22"/>
    <mergeCell ref="A23:B23"/>
    <mergeCell ref="L4:N4"/>
    <mergeCell ref="L11:N11"/>
    <mergeCell ref="A11:A12"/>
    <mergeCell ref="A4:A5"/>
    <mergeCell ref="I11:K11"/>
    <mergeCell ref="F4:H4"/>
    <mergeCell ref="I4:K4"/>
    <mergeCell ref="B4:B5"/>
    <mergeCell ref="C4:E5"/>
    <mergeCell ref="C6:E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7"/>
  <sheetViews>
    <sheetView showZeros="0" zoomScaleSheetLayoutView="90" zoomScalePageLayoutView="0" workbookViewId="0" topLeftCell="A19">
      <selection activeCell="D31" sqref="D31"/>
    </sheetView>
  </sheetViews>
  <sheetFormatPr defaultColWidth="8.875" defaultRowHeight="12.75"/>
  <cols>
    <col min="1" max="1" width="15.875" style="49" customWidth="1"/>
    <col min="2" max="2" width="23.625" style="49" customWidth="1"/>
    <col min="3" max="3" width="12.375" style="49" bestFit="1" customWidth="1"/>
    <col min="4" max="4" width="12.875" style="49" customWidth="1"/>
    <col min="5" max="5" width="12.625" style="49" customWidth="1"/>
    <col min="6" max="7" width="12.875" style="49" customWidth="1"/>
    <col min="8" max="8" width="12.75390625" style="49" customWidth="1"/>
    <col min="9" max="9" width="13.125" style="49" customWidth="1"/>
    <col min="10" max="11" width="12.125" style="49" customWidth="1"/>
    <col min="12" max="12" width="11.00390625" style="49" customWidth="1"/>
    <col min="13" max="16384" width="8.875" style="49" customWidth="1"/>
  </cols>
  <sheetData>
    <row r="2" spans="1:12" ht="15.75">
      <c r="A2" s="96" t="s">
        <v>206</v>
      </c>
      <c r="B2" s="96"/>
      <c r="C2" s="96"/>
      <c r="D2" s="96"/>
      <c r="E2" s="96"/>
      <c r="F2" s="96"/>
      <c r="G2" s="96"/>
      <c r="H2" s="96"/>
      <c r="I2" s="96"/>
      <c r="J2" s="96"/>
      <c r="K2" s="69"/>
      <c r="L2" s="69"/>
    </row>
    <row r="3" spans="1:12" ht="15.75">
      <c r="A3" s="47" t="s">
        <v>207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37" t="s">
        <v>114</v>
      </c>
    </row>
    <row r="4" spans="1:12" ht="12.75">
      <c r="A4" s="329" t="s">
        <v>163</v>
      </c>
      <c r="B4" s="333" t="s">
        <v>15</v>
      </c>
      <c r="C4" s="334"/>
      <c r="D4" s="335"/>
      <c r="E4" s="329" t="s">
        <v>93</v>
      </c>
      <c r="F4" s="329" t="s">
        <v>97</v>
      </c>
      <c r="G4" s="324" t="s">
        <v>141</v>
      </c>
      <c r="H4" s="339" t="s">
        <v>142</v>
      </c>
      <c r="I4" s="327" t="s">
        <v>143</v>
      </c>
      <c r="J4" s="341" t="s">
        <v>107</v>
      </c>
      <c r="K4" s="342"/>
      <c r="L4" s="327" t="s">
        <v>144</v>
      </c>
    </row>
    <row r="5" spans="1:12" ht="25.5">
      <c r="A5" s="329"/>
      <c r="B5" s="336"/>
      <c r="C5" s="337"/>
      <c r="D5" s="338"/>
      <c r="E5" s="329"/>
      <c r="F5" s="329"/>
      <c r="G5" s="325"/>
      <c r="H5" s="340"/>
      <c r="I5" s="328"/>
      <c r="J5" s="187" t="s">
        <v>94</v>
      </c>
      <c r="K5" s="187" t="s">
        <v>95</v>
      </c>
      <c r="L5" s="328"/>
    </row>
    <row r="6" spans="1:12" ht="12.75">
      <c r="A6" s="50">
        <v>1</v>
      </c>
      <c r="B6" s="330">
        <v>2</v>
      </c>
      <c r="C6" s="331"/>
      <c r="D6" s="332"/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</row>
    <row r="7" spans="1:12" ht="12.75">
      <c r="A7" s="240">
        <v>2282</v>
      </c>
      <c r="B7" s="326" t="s">
        <v>47</v>
      </c>
      <c r="C7" s="326"/>
      <c r="D7" s="326"/>
      <c r="E7" s="50">
        <v>110000</v>
      </c>
      <c r="F7" s="50">
        <v>102579</v>
      </c>
      <c r="G7" s="50"/>
      <c r="H7" s="50"/>
      <c r="I7" s="50"/>
      <c r="J7" s="50"/>
      <c r="K7" s="50"/>
      <c r="L7" s="50"/>
    </row>
    <row r="8" spans="1:12" ht="12.75">
      <c r="A8" s="50"/>
      <c r="B8" s="343" t="s">
        <v>115</v>
      </c>
      <c r="C8" s="344"/>
      <c r="D8" s="345"/>
      <c r="E8" s="245">
        <f>E7</f>
        <v>110000</v>
      </c>
      <c r="F8" s="245">
        <f aca="true" t="shared" si="0" ref="F8:L8">F7</f>
        <v>102579</v>
      </c>
      <c r="G8" s="241">
        <f t="shared" si="0"/>
        <v>0</v>
      </c>
      <c r="H8" s="241">
        <f t="shared" si="0"/>
        <v>0</v>
      </c>
      <c r="I8" s="241">
        <f t="shared" si="0"/>
        <v>0</v>
      </c>
      <c r="J8" s="241">
        <f t="shared" si="0"/>
        <v>0</v>
      </c>
      <c r="K8" s="241">
        <f t="shared" si="0"/>
        <v>0</v>
      </c>
      <c r="L8" s="241">
        <f t="shared" si="0"/>
        <v>0</v>
      </c>
    </row>
    <row r="9" spans="1:10" ht="12.75">
      <c r="A9" s="52"/>
      <c r="B9" s="53"/>
      <c r="C9" s="54"/>
      <c r="D9" s="54"/>
      <c r="E9" s="242"/>
      <c r="F9" s="242"/>
      <c r="G9" s="54"/>
      <c r="H9" s="54"/>
      <c r="I9" s="54"/>
      <c r="J9" s="54"/>
    </row>
    <row r="10" spans="1:12" ht="15.75">
      <c r="A10" s="47" t="s">
        <v>208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7" t="s">
        <v>114</v>
      </c>
    </row>
    <row r="11" spans="1:12" ht="12.75">
      <c r="A11" s="329" t="s">
        <v>163</v>
      </c>
      <c r="B11" s="329" t="s">
        <v>15</v>
      </c>
      <c r="C11" s="346" t="s">
        <v>169</v>
      </c>
      <c r="D11" s="346"/>
      <c r="E11" s="346"/>
      <c r="F11" s="346"/>
      <c r="G11" s="346"/>
      <c r="H11" s="346" t="s">
        <v>171</v>
      </c>
      <c r="I11" s="346"/>
      <c r="J11" s="346"/>
      <c r="K11" s="346"/>
      <c r="L11" s="346"/>
    </row>
    <row r="12" spans="1:12" ht="12.75">
      <c r="A12" s="329"/>
      <c r="B12" s="329"/>
      <c r="C12" s="329" t="s">
        <v>164</v>
      </c>
      <c r="D12" s="329" t="s">
        <v>145</v>
      </c>
      <c r="E12" s="329" t="s">
        <v>146</v>
      </c>
      <c r="F12" s="329"/>
      <c r="G12" s="329" t="s">
        <v>147</v>
      </c>
      <c r="H12" s="329" t="s">
        <v>16</v>
      </c>
      <c r="I12" s="329" t="s">
        <v>148</v>
      </c>
      <c r="J12" s="329" t="s">
        <v>146</v>
      </c>
      <c r="K12" s="329"/>
      <c r="L12" s="329" t="s">
        <v>149</v>
      </c>
    </row>
    <row r="13" spans="1:12" ht="25.5">
      <c r="A13" s="329"/>
      <c r="B13" s="329"/>
      <c r="C13" s="329"/>
      <c r="D13" s="329"/>
      <c r="E13" s="187" t="s">
        <v>94</v>
      </c>
      <c r="F13" s="187" t="s">
        <v>95</v>
      </c>
      <c r="G13" s="329"/>
      <c r="H13" s="329"/>
      <c r="I13" s="329"/>
      <c r="J13" s="187" t="s">
        <v>94</v>
      </c>
      <c r="K13" s="187" t="s">
        <v>95</v>
      </c>
      <c r="L13" s="329"/>
    </row>
    <row r="14" spans="1:12" ht="12.75">
      <c r="A14" s="50">
        <v>1</v>
      </c>
      <c r="B14" s="50">
        <v>2</v>
      </c>
      <c r="C14" s="50">
        <v>3</v>
      </c>
      <c r="D14" s="50">
        <v>4</v>
      </c>
      <c r="E14" s="50">
        <v>5</v>
      </c>
      <c r="F14" s="50">
        <v>6</v>
      </c>
      <c r="G14" s="50">
        <v>7</v>
      </c>
      <c r="H14" s="50">
        <v>8</v>
      </c>
      <c r="I14" s="50">
        <v>9</v>
      </c>
      <c r="J14" s="50">
        <v>10</v>
      </c>
      <c r="K14" s="50">
        <v>11</v>
      </c>
      <c r="L14" s="50">
        <v>12</v>
      </c>
    </row>
    <row r="15" spans="1:12" ht="51">
      <c r="A15" s="125">
        <v>2282</v>
      </c>
      <c r="B15" s="116" t="s">
        <v>47</v>
      </c>
      <c r="C15" s="244">
        <f>'6.1-6.2.'!G29</f>
        <v>140000</v>
      </c>
      <c r="D15" s="50"/>
      <c r="E15" s="50"/>
      <c r="F15" s="50"/>
      <c r="G15" s="50"/>
      <c r="H15" s="244">
        <f>'6.1-6.2.'!K29</f>
        <v>150000</v>
      </c>
      <c r="I15" s="50"/>
      <c r="J15" s="50"/>
      <c r="K15" s="50"/>
      <c r="L15" s="50"/>
    </row>
    <row r="16" spans="1:12" ht="12.75">
      <c r="A16" s="50"/>
      <c r="B16" s="112" t="s">
        <v>115</v>
      </c>
      <c r="C16" s="245">
        <f>C15</f>
        <v>140000</v>
      </c>
      <c r="D16" s="245">
        <f aca="true" t="shared" si="1" ref="D16:L16">D15</f>
        <v>0</v>
      </c>
      <c r="E16" s="245">
        <f t="shared" si="1"/>
        <v>0</v>
      </c>
      <c r="F16" s="245">
        <f t="shared" si="1"/>
        <v>0</v>
      </c>
      <c r="G16" s="245">
        <f t="shared" si="1"/>
        <v>0</v>
      </c>
      <c r="H16" s="245">
        <f t="shared" si="1"/>
        <v>150000</v>
      </c>
      <c r="I16" s="241">
        <f t="shared" si="1"/>
        <v>0</v>
      </c>
      <c r="J16" s="241">
        <f t="shared" si="1"/>
        <v>0</v>
      </c>
      <c r="K16" s="241">
        <f t="shared" si="1"/>
        <v>0</v>
      </c>
      <c r="L16" s="241">
        <f t="shared" si="1"/>
        <v>0</v>
      </c>
    </row>
    <row r="17" spans="1:12" ht="12.75">
      <c r="A17" s="52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5.75">
      <c r="A18" s="55" t="s">
        <v>209</v>
      </c>
      <c r="B18" s="3"/>
      <c r="C18" s="243"/>
      <c r="D18" s="3"/>
      <c r="E18" s="3"/>
      <c r="F18" s="3"/>
      <c r="G18" s="3"/>
      <c r="H18" s="3"/>
      <c r="I18" s="3"/>
      <c r="J18" s="3"/>
      <c r="K18" s="3"/>
      <c r="L18" s="37" t="s">
        <v>114</v>
      </c>
    </row>
    <row r="19" spans="1:12" ht="76.5">
      <c r="A19" s="188" t="s">
        <v>163</v>
      </c>
      <c r="B19" s="187" t="s">
        <v>15</v>
      </c>
      <c r="C19" s="187" t="s">
        <v>93</v>
      </c>
      <c r="D19" s="187" t="s">
        <v>97</v>
      </c>
      <c r="E19" s="187" t="s">
        <v>170</v>
      </c>
      <c r="F19" s="187" t="s">
        <v>210</v>
      </c>
      <c r="G19" s="187" t="s">
        <v>211</v>
      </c>
      <c r="H19" s="329" t="s">
        <v>96</v>
      </c>
      <c r="I19" s="329"/>
      <c r="J19" s="329" t="s">
        <v>108</v>
      </c>
      <c r="K19" s="329"/>
      <c r="L19" s="329"/>
    </row>
    <row r="20" spans="1:12" ht="12.75">
      <c r="A20" s="48">
        <v>1</v>
      </c>
      <c r="B20" s="50">
        <v>2</v>
      </c>
      <c r="C20" s="50">
        <v>3</v>
      </c>
      <c r="D20" s="48">
        <v>4</v>
      </c>
      <c r="E20" s="50">
        <v>5</v>
      </c>
      <c r="F20" s="50">
        <v>6</v>
      </c>
      <c r="G20" s="48">
        <v>7</v>
      </c>
      <c r="H20" s="347">
        <v>8</v>
      </c>
      <c r="I20" s="347"/>
      <c r="J20" s="347">
        <v>9</v>
      </c>
      <c r="K20" s="347"/>
      <c r="L20" s="347"/>
    </row>
    <row r="21" spans="1:12" ht="12.75">
      <c r="A21" s="48"/>
      <c r="B21" s="51"/>
      <c r="C21" s="169"/>
      <c r="D21" s="169"/>
      <c r="E21" s="169"/>
      <c r="F21" s="169"/>
      <c r="G21" s="169"/>
      <c r="H21" s="351"/>
      <c r="I21" s="351"/>
      <c r="J21" s="351"/>
      <c r="K21" s="351"/>
      <c r="L21" s="351"/>
    </row>
    <row r="22" spans="1:12" ht="12.75">
      <c r="A22" s="50"/>
      <c r="B22" s="51"/>
      <c r="C22" s="169"/>
      <c r="D22" s="169"/>
      <c r="E22" s="169"/>
      <c r="F22" s="169"/>
      <c r="G22" s="169"/>
      <c r="H22" s="351"/>
      <c r="I22" s="351"/>
      <c r="J22" s="351"/>
      <c r="K22" s="351"/>
      <c r="L22" s="351"/>
    </row>
    <row r="23" spans="1:12" ht="12.75">
      <c r="A23" s="50"/>
      <c r="B23" s="112" t="s">
        <v>115</v>
      </c>
      <c r="C23" s="170"/>
      <c r="D23" s="170"/>
      <c r="E23" s="170"/>
      <c r="F23" s="170"/>
      <c r="G23" s="170"/>
      <c r="H23" s="352"/>
      <c r="I23" s="352"/>
      <c r="J23" s="352"/>
      <c r="K23" s="352"/>
      <c r="L23" s="352"/>
    </row>
    <row r="24" spans="1:12" ht="12.75">
      <c r="A24" s="52"/>
      <c r="B24" s="154"/>
      <c r="C24" s="155"/>
      <c r="D24" s="155"/>
      <c r="E24" s="155"/>
      <c r="F24" s="155"/>
      <c r="G24" s="155"/>
      <c r="H24" s="52"/>
      <c r="I24" s="52"/>
      <c r="J24" s="52"/>
      <c r="K24" s="52"/>
      <c r="L24" s="52"/>
    </row>
    <row r="25" spans="1:12" ht="15.75">
      <c r="A25" s="96" t="s">
        <v>212</v>
      </c>
      <c r="B25" s="154"/>
      <c r="C25" s="155"/>
      <c r="D25" s="155"/>
      <c r="E25" s="155"/>
      <c r="F25" s="155"/>
      <c r="G25" s="155"/>
      <c r="H25" s="52"/>
      <c r="I25" s="52"/>
      <c r="J25" s="52"/>
      <c r="K25" s="52"/>
      <c r="L25" s="52"/>
    </row>
    <row r="26" spans="1:12" ht="15.75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2" ht="15.75">
      <c r="A27" s="55"/>
      <c r="B27" s="154"/>
      <c r="C27" s="155"/>
      <c r="D27" s="155"/>
      <c r="E27" s="155"/>
      <c r="F27" s="155"/>
      <c r="G27" s="155"/>
      <c r="H27" s="52"/>
      <c r="I27" s="52"/>
      <c r="J27" s="52"/>
      <c r="K27" s="52"/>
      <c r="L27" s="52"/>
    </row>
    <row r="28" spans="2:11" ht="15.75">
      <c r="B28" s="96"/>
      <c r="C28" s="96"/>
      <c r="D28" s="96"/>
      <c r="E28" s="96"/>
      <c r="F28" s="96"/>
      <c r="G28" s="96"/>
      <c r="H28" s="96"/>
      <c r="I28" s="96"/>
      <c r="J28" s="96"/>
      <c r="K28" s="96"/>
    </row>
    <row r="29" spans="1:12" ht="15.75">
      <c r="A29" s="349" t="s">
        <v>213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</row>
    <row r="30" spans="1:12" ht="15.75">
      <c r="A30" s="350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</row>
    <row r="31" spans="1:12" ht="15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5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5.75">
      <c r="A33" s="17" t="s">
        <v>5</v>
      </c>
      <c r="B33" s="14"/>
      <c r="C33" s="14"/>
      <c r="D33" s="14"/>
      <c r="E33" s="14"/>
      <c r="F33" s="14"/>
      <c r="G33" s="14"/>
      <c r="H33" s="15"/>
      <c r="I33" s="14"/>
      <c r="J33" s="18"/>
      <c r="K33" s="16"/>
      <c r="L33" s="14"/>
    </row>
    <row r="34" spans="1:12" ht="12.75">
      <c r="A34" s="22"/>
      <c r="B34" s="7"/>
      <c r="C34" s="7"/>
      <c r="D34" s="7"/>
      <c r="E34" s="7"/>
      <c r="F34" s="7"/>
      <c r="G34" s="7"/>
      <c r="H34" s="5" t="s">
        <v>0</v>
      </c>
      <c r="I34" s="7"/>
      <c r="J34" s="13" t="s">
        <v>1</v>
      </c>
      <c r="K34" s="56"/>
      <c r="L34" s="7"/>
    </row>
    <row r="35" spans="1:12" ht="12.75">
      <c r="A35" s="22"/>
      <c r="B35" s="7"/>
      <c r="C35" s="7"/>
      <c r="D35" s="7"/>
      <c r="E35" s="7"/>
      <c r="F35" s="7"/>
      <c r="G35" s="7"/>
      <c r="H35" s="5"/>
      <c r="I35" s="7"/>
      <c r="J35" s="13"/>
      <c r="K35" s="56"/>
      <c r="L35" s="7"/>
    </row>
    <row r="36" spans="1:12" ht="15.75">
      <c r="A36" s="9" t="s">
        <v>6</v>
      </c>
      <c r="B36" s="14"/>
      <c r="C36" s="14"/>
      <c r="D36" s="14"/>
      <c r="E36" s="14"/>
      <c r="F36" s="14"/>
      <c r="G36" s="14"/>
      <c r="H36" s="19"/>
      <c r="I36" s="14"/>
      <c r="J36" s="18"/>
      <c r="K36" s="16"/>
      <c r="L36" s="14"/>
    </row>
    <row r="37" spans="1:12" ht="12.75">
      <c r="A37" s="3"/>
      <c r="B37" s="3"/>
      <c r="C37" s="3"/>
      <c r="D37" s="3"/>
      <c r="E37" s="3"/>
      <c r="F37" s="3"/>
      <c r="G37" s="3"/>
      <c r="H37" s="5" t="s">
        <v>0</v>
      </c>
      <c r="I37" s="3"/>
      <c r="J37" s="13" t="s">
        <v>1</v>
      </c>
      <c r="K37" s="56"/>
      <c r="L37" s="3"/>
    </row>
  </sheetData>
  <sheetProtection/>
  <mergeCells count="37">
    <mergeCell ref="J23:L23"/>
    <mergeCell ref="H20:I20"/>
    <mergeCell ref="J20:L20"/>
    <mergeCell ref="A26:L26"/>
    <mergeCell ref="A29:L29"/>
    <mergeCell ref="A30:L30"/>
    <mergeCell ref="H21:I21"/>
    <mergeCell ref="J21:L21"/>
    <mergeCell ref="H22:I22"/>
    <mergeCell ref="J22:L22"/>
    <mergeCell ref="H23:I23"/>
    <mergeCell ref="H12:H13"/>
    <mergeCell ref="I12:I13"/>
    <mergeCell ref="J12:K12"/>
    <mergeCell ref="L12:L13"/>
    <mergeCell ref="H19:I19"/>
    <mergeCell ref="J19:L19"/>
    <mergeCell ref="J4:K4"/>
    <mergeCell ref="B8:D8"/>
    <mergeCell ref="A11:A13"/>
    <mergeCell ref="B11:B13"/>
    <mergeCell ref="C11:G11"/>
    <mergeCell ref="H11:L11"/>
    <mergeCell ref="C12:C13"/>
    <mergeCell ref="D12:D13"/>
    <mergeCell ref="E12:F12"/>
    <mergeCell ref="G12:G13"/>
    <mergeCell ref="G4:G5"/>
    <mergeCell ref="B7:D7"/>
    <mergeCell ref="L4:L5"/>
    <mergeCell ref="A4:A5"/>
    <mergeCell ref="B6:D6"/>
    <mergeCell ref="B4:D5"/>
    <mergeCell ref="I4:I5"/>
    <mergeCell ref="H4:H5"/>
    <mergeCell ref="E4:E5"/>
    <mergeCell ref="F4:F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showZeros="0" tabSelected="1" zoomScalePageLayoutView="0" workbookViewId="0" topLeftCell="A1">
      <selection activeCell="H7" sqref="H7:I7"/>
    </sheetView>
  </sheetViews>
  <sheetFormatPr defaultColWidth="9.00390625" defaultRowHeight="12.75"/>
  <cols>
    <col min="1" max="1" width="3.75390625" style="12" customWidth="1"/>
    <col min="2" max="2" width="20.875" style="12" customWidth="1"/>
    <col min="3" max="3" width="16.375" style="12" customWidth="1"/>
    <col min="4" max="4" width="21.25390625" style="12" customWidth="1"/>
    <col min="5" max="5" width="13.25390625" style="12" customWidth="1"/>
    <col min="6" max="6" width="17.375" style="12" customWidth="1"/>
    <col min="7" max="7" width="16.375" style="12" customWidth="1"/>
    <col min="8" max="8" width="18.25390625" style="12" customWidth="1"/>
    <col min="9" max="9" width="17.25390625" style="12" customWidth="1"/>
    <col min="10" max="10" width="17.75390625" style="12" customWidth="1"/>
    <col min="11" max="16384" width="9.125" style="12" customWidth="1"/>
  </cols>
  <sheetData>
    <row r="1" spans="1:10" s="193" customFormat="1" ht="18.75">
      <c r="A1" s="85" t="s">
        <v>214</v>
      </c>
      <c r="B1" s="85"/>
      <c r="C1" s="85"/>
      <c r="D1" s="85"/>
      <c r="E1" s="192"/>
      <c r="F1" s="192"/>
      <c r="G1" s="192"/>
      <c r="H1" s="192"/>
      <c r="I1" s="192"/>
      <c r="J1" s="192"/>
    </row>
    <row r="2" spans="1:10" ht="15.75">
      <c r="A2" s="101" t="s">
        <v>21</v>
      </c>
      <c r="B2" s="101" t="s">
        <v>229</v>
      </c>
      <c r="C2" s="101"/>
      <c r="D2" s="101"/>
      <c r="E2" s="101"/>
      <c r="F2" s="199"/>
      <c r="H2" s="387" t="s">
        <v>231</v>
      </c>
      <c r="I2" s="387"/>
      <c r="J2" s="390" t="s">
        <v>255</v>
      </c>
    </row>
    <row r="3" spans="1:10" s="3" customFormat="1" ht="26.25" customHeight="1">
      <c r="A3" s="99" t="s">
        <v>113</v>
      </c>
      <c r="B3" s="99"/>
      <c r="C3" s="100"/>
      <c r="D3" s="100"/>
      <c r="E3" s="100"/>
      <c r="F3" s="100"/>
      <c r="H3" s="391" t="s">
        <v>179</v>
      </c>
      <c r="I3" s="391"/>
      <c r="J3" s="392" t="s">
        <v>178</v>
      </c>
    </row>
    <row r="4" spans="1:10" s="3" customFormat="1" ht="15.75">
      <c r="A4" s="81" t="s">
        <v>24</v>
      </c>
      <c r="B4" s="81" t="s">
        <v>229</v>
      </c>
      <c r="C4" s="58"/>
      <c r="D4" s="58"/>
      <c r="E4" s="58"/>
      <c r="F4" s="199"/>
      <c r="H4" s="387"/>
      <c r="I4" s="387"/>
      <c r="J4" s="390" t="s">
        <v>255</v>
      </c>
    </row>
    <row r="5" spans="1:10" s="3" customFormat="1" ht="52.5" customHeight="1">
      <c r="A5" s="99" t="s">
        <v>116</v>
      </c>
      <c r="B5" s="99"/>
      <c r="C5" s="99"/>
      <c r="D5" s="99"/>
      <c r="E5" s="99"/>
      <c r="F5" s="59"/>
      <c r="H5" s="391" t="s">
        <v>181</v>
      </c>
      <c r="I5" s="391"/>
      <c r="J5" s="392" t="s">
        <v>178</v>
      </c>
    </row>
    <row r="6" spans="1:10" s="3" customFormat="1" ht="31.5" customHeight="1">
      <c r="A6" s="60" t="s">
        <v>98</v>
      </c>
      <c r="B6" s="382" t="s">
        <v>231</v>
      </c>
      <c r="C6" s="383"/>
      <c r="D6" s="386" t="s">
        <v>256</v>
      </c>
      <c r="E6" s="384"/>
      <c r="F6" s="384" t="s">
        <v>259</v>
      </c>
      <c r="G6" s="385"/>
      <c r="H6" s="387" t="s">
        <v>232</v>
      </c>
      <c r="I6" s="388"/>
      <c r="J6" s="389" t="s">
        <v>260</v>
      </c>
    </row>
    <row r="7" spans="2:10" s="3" customFormat="1" ht="51.75" customHeight="1">
      <c r="B7" s="194" t="s">
        <v>182</v>
      </c>
      <c r="C7" s="93"/>
      <c r="D7" s="203" t="s">
        <v>187</v>
      </c>
      <c r="E7" s="106"/>
      <c r="F7" s="202" t="s">
        <v>184</v>
      </c>
      <c r="H7" s="248" t="s">
        <v>183</v>
      </c>
      <c r="I7" s="248"/>
      <c r="J7" s="190" t="s">
        <v>177</v>
      </c>
    </row>
    <row r="8" spans="1:10" ht="15.75">
      <c r="A8" s="27" t="s">
        <v>150</v>
      </c>
      <c r="B8" s="27"/>
      <c r="C8" s="21"/>
      <c r="D8" s="21"/>
      <c r="E8" s="21"/>
      <c r="F8" s="21"/>
      <c r="G8" s="21"/>
      <c r="H8" s="21"/>
      <c r="I8" s="21"/>
      <c r="J8" s="21"/>
    </row>
    <row r="9" spans="1:10" s="20" customFormat="1" ht="15.75">
      <c r="A9" s="28" t="s">
        <v>215</v>
      </c>
      <c r="B9" s="28"/>
      <c r="E9" s="23"/>
      <c r="F9" s="23"/>
      <c r="G9" s="23"/>
      <c r="H9" s="23"/>
      <c r="I9" s="23"/>
      <c r="J9" s="4" t="s">
        <v>114</v>
      </c>
    </row>
    <row r="10" spans="1:10" s="3" customFormat="1" ht="15">
      <c r="A10" s="356" t="s">
        <v>225</v>
      </c>
      <c r="B10" s="357"/>
      <c r="C10" s="256" t="s">
        <v>15</v>
      </c>
      <c r="D10" s="258"/>
      <c r="E10" s="301" t="s">
        <v>173</v>
      </c>
      <c r="F10" s="301" t="s">
        <v>174</v>
      </c>
      <c r="G10" s="273" t="s">
        <v>175</v>
      </c>
      <c r="H10" s="273"/>
      <c r="I10" s="273" t="s">
        <v>216</v>
      </c>
      <c r="J10" s="273"/>
    </row>
    <row r="11" spans="1:10" s="3" customFormat="1" ht="45.75" customHeight="1">
      <c r="A11" s="358"/>
      <c r="B11" s="359"/>
      <c r="C11" s="259"/>
      <c r="D11" s="261"/>
      <c r="E11" s="302"/>
      <c r="F11" s="302"/>
      <c r="G11" s="165" t="s">
        <v>16</v>
      </c>
      <c r="H11" s="165" t="s">
        <v>17</v>
      </c>
      <c r="I11" s="273"/>
      <c r="J11" s="273"/>
    </row>
    <row r="12" spans="1:10" s="3" customFormat="1" ht="15">
      <c r="A12" s="275">
        <v>1</v>
      </c>
      <c r="B12" s="277"/>
      <c r="C12" s="275">
        <v>2</v>
      </c>
      <c r="D12" s="277"/>
      <c r="E12" s="29">
        <v>3</v>
      </c>
      <c r="F12" s="29">
        <v>4</v>
      </c>
      <c r="G12" s="29">
        <v>5</v>
      </c>
      <c r="H12" s="29">
        <v>6</v>
      </c>
      <c r="I12" s="364">
        <v>7</v>
      </c>
      <c r="J12" s="364"/>
    </row>
    <row r="13" spans="1:10" s="11" customFormat="1" ht="15">
      <c r="A13" s="362"/>
      <c r="B13" s="363"/>
      <c r="C13" s="377"/>
      <c r="D13" s="378"/>
      <c r="E13" s="73"/>
      <c r="F13" s="73"/>
      <c r="G13" s="73"/>
      <c r="H13" s="73"/>
      <c r="I13" s="361"/>
      <c r="J13" s="361"/>
    </row>
    <row r="14" spans="1:10" s="11" customFormat="1" ht="15">
      <c r="A14" s="362"/>
      <c r="B14" s="363"/>
      <c r="C14" s="377"/>
      <c r="D14" s="378"/>
      <c r="E14" s="73"/>
      <c r="F14" s="73"/>
      <c r="G14" s="73"/>
      <c r="H14" s="73"/>
      <c r="I14" s="370"/>
      <c r="J14" s="371"/>
    </row>
    <row r="15" spans="1:10" ht="15" customHeight="1">
      <c r="A15" s="24" t="s">
        <v>109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s="3" customFormat="1" ht="58.5" customHeight="1">
      <c r="A16" s="123" t="s">
        <v>11</v>
      </c>
      <c r="B16" s="281" t="s">
        <v>15</v>
      </c>
      <c r="C16" s="282"/>
      <c r="D16" s="283"/>
      <c r="E16" s="123" t="s">
        <v>13</v>
      </c>
      <c r="F16" s="299" t="s">
        <v>14</v>
      </c>
      <c r="G16" s="299"/>
      <c r="H16" s="299"/>
      <c r="I16" s="183" t="s">
        <v>217</v>
      </c>
      <c r="J16" s="165" t="s">
        <v>218</v>
      </c>
    </row>
    <row r="17" spans="1:10" s="3" customFormat="1" ht="15">
      <c r="A17" s="67">
        <v>1</v>
      </c>
      <c r="B17" s="296">
        <v>2</v>
      </c>
      <c r="C17" s="297"/>
      <c r="D17" s="298"/>
      <c r="E17" s="67">
        <v>3</v>
      </c>
      <c r="F17" s="296">
        <v>4</v>
      </c>
      <c r="G17" s="297"/>
      <c r="H17" s="298"/>
      <c r="I17" s="29">
        <v>5</v>
      </c>
      <c r="J17" s="29">
        <v>6</v>
      </c>
    </row>
    <row r="18" spans="1:10" s="3" customFormat="1" ht="15">
      <c r="A18" s="67"/>
      <c r="B18" s="379" t="s">
        <v>101</v>
      </c>
      <c r="C18" s="380"/>
      <c r="D18" s="381"/>
      <c r="E18" s="67"/>
      <c r="F18" s="296"/>
      <c r="G18" s="297"/>
      <c r="H18" s="298"/>
      <c r="I18" s="110"/>
      <c r="J18" s="110"/>
    </row>
    <row r="19" spans="1:10" s="3" customFormat="1" ht="15">
      <c r="A19" s="123"/>
      <c r="B19" s="281"/>
      <c r="C19" s="282"/>
      <c r="D19" s="283"/>
      <c r="E19" s="123"/>
      <c r="F19" s="296"/>
      <c r="G19" s="297"/>
      <c r="H19" s="298"/>
      <c r="I19" s="110"/>
      <c r="J19" s="110"/>
    </row>
    <row r="20" spans="1:10" s="3" customFormat="1" ht="15">
      <c r="A20" s="123"/>
      <c r="B20" s="365" t="s">
        <v>102</v>
      </c>
      <c r="C20" s="366"/>
      <c r="D20" s="367"/>
      <c r="E20" s="123"/>
      <c r="F20" s="296"/>
      <c r="G20" s="297"/>
      <c r="H20" s="298"/>
      <c r="I20" s="110"/>
      <c r="J20" s="110"/>
    </row>
    <row r="21" spans="1:10" s="3" customFormat="1" ht="15">
      <c r="A21" s="123"/>
      <c r="B21" s="365"/>
      <c r="C21" s="366"/>
      <c r="D21" s="367"/>
      <c r="E21" s="123"/>
      <c r="F21" s="296"/>
      <c r="G21" s="297"/>
      <c r="H21" s="298"/>
      <c r="I21" s="110"/>
      <c r="J21" s="110"/>
    </row>
    <row r="22" spans="1:10" s="3" customFormat="1" ht="15">
      <c r="A22" s="136"/>
      <c r="B22" s="365" t="s">
        <v>104</v>
      </c>
      <c r="C22" s="366"/>
      <c r="D22" s="367"/>
      <c r="E22" s="123"/>
      <c r="F22" s="296"/>
      <c r="G22" s="297"/>
      <c r="H22" s="298"/>
      <c r="I22" s="110"/>
      <c r="J22" s="110"/>
    </row>
    <row r="23" spans="1:10" s="3" customFormat="1" ht="15">
      <c r="A23" s="173"/>
      <c r="B23" s="353"/>
      <c r="C23" s="354"/>
      <c r="D23" s="355"/>
      <c r="E23" s="174"/>
      <c r="F23" s="296"/>
      <c r="G23" s="297"/>
      <c r="H23" s="298"/>
      <c r="I23" s="110"/>
      <c r="J23" s="110"/>
    </row>
    <row r="24" spans="1:10" s="3" customFormat="1" ht="15">
      <c r="A24" s="136"/>
      <c r="B24" s="365" t="s">
        <v>103</v>
      </c>
      <c r="C24" s="366"/>
      <c r="D24" s="367"/>
      <c r="E24" s="123"/>
      <c r="F24" s="296"/>
      <c r="G24" s="297"/>
      <c r="H24" s="298"/>
      <c r="I24" s="110"/>
      <c r="J24" s="110"/>
    </row>
    <row r="25" spans="1:10" s="3" customFormat="1" ht="15">
      <c r="A25" s="173"/>
      <c r="B25" s="353"/>
      <c r="C25" s="354"/>
      <c r="D25" s="355"/>
      <c r="E25" s="174"/>
      <c r="F25" s="296"/>
      <c r="G25" s="297"/>
      <c r="H25" s="298"/>
      <c r="I25" s="110"/>
      <c r="J25" s="110"/>
    </row>
    <row r="26" spans="1:10" s="3" customFormat="1" ht="28.5" customHeight="1">
      <c r="A26" s="373" t="s">
        <v>219</v>
      </c>
      <c r="B26" s="373"/>
      <c r="C26" s="373"/>
      <c r="D26" s="373"/>
      <c r="E26" s="373"/>
      <c r="F26" s="373"/>
      <c r="G26" s="373"/>
      <c r="H26" s="373"/>
      <c r="I26" s="373"/>
      <c r="J26" s="373"/>
    </row>
    <row r="27" spans="1:10" s="3" customFormat="1" ht="15.75">
      <c r="A27" s="360"/>
      <c r="B27" s="360"/>
      <c r="C27" s="360"/>
      <c r="D27" s="360"/>
      <c r="E27" s="360"/>
      <c r="F27" s="360"/>
      <c r="G27" s="360"/>
      <c r="H27" s="360"/>
      <c r="I27" s="360"/>
      <c r="J27" s="360"/>
    </row>
    <row r="28" spans="1:10" s="3" customFormat="1" ht="15.7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s="11" customFormat="1" ht="15">
      <c r="A29" s="321" t="s">
        <v>115</v>
      </c>
      <c r="B29" s="321"/>
      <c r="C29" s="368"/>
      <c r="D29" s="369"/>
      <c r="E29" s="103"/>
      <c r="F29" s="103"/>
      <c r="G29" s="103"/>
      <c r="H29" s="103"/>
      <c r="I29" s="372"/>
      <c r="J29" s="372"/>
    </row>
    <row r="30" spans="1:10" s="3" customFormat="1" ht="15.75">
      <c r="A30" s="93"/>
      <c r="B30" s="93"/>
      <c r="C30" s="94"/>
      <c r="D30" s="94"/>
      <c r="E30" s="25"/>
      <c r="F30" s="25"/>
      <c r="G30" s="25"/>
      <c r="H30" s="97"/>
      <c r="I30" s="97"/>
      <c r="J30" s="97"/>
    </row>
    <row r="31" spans="1:10" s="20" customFormat="1" ht="15.75">
      <c r="A31" s="28" t="s">
        <v>220</v>
      </c>
      <c r="B31" s="28"/>
      <c r="E31" s="23"/>
      <c r="F31" s="23"/>
      <c r="G31" s="23"/>
      <c r="H31" s="23"/>
      <c r="I31" s="23"/>
      <c r="J31" s="4" t="s">
        <v>114</v>
      </c>
    </row>
    <row r="32" spans="1:10" s="3" customFormat="1" ht="15">
      <c r="A32" s="356" t="s">
        <v>3</v>
      </c>
      <c r="B32" s="357"/>
      <c r="C32" s="256" t="s">
        <v>15</v>
      </c>
      <c r="D32" s="258"/>
      <c r="E32" s="273" t="s">
        <v>166</v>
      </c>
      <c r="F32" s="273"/>
      <c r="G32" s="273" t="s">
        <v>176</v>
      </c>
      <c r="H32" s="273"/>
      <c r="I32" s="273" t="s">
        <v>221</v>
      </c>
      <c r="J32" s="273"/>
    </row>
    <row r="33" spans="1:10" s="3" customFormat="1" ht="45">
      <c r="A33" s="358"/>
      <c r="B33" s="359"/>
      <c r="C33" s="259"/>
      <c r="D33" s="261"/>
      <c r="E33" s="165" t="s">
        <v>22</v>
      </c>
      <c r="F33" s="165" t="s">
        <v>151</v>
      </c>
      <c r="G33" s="165" t="s">
        <v>22</v>
      </c>
      <c r="H33" s="165" t="s">
        <v>151</v>
      </c>
      <c r="I33" s="273"/>
      <c r="J33" s="273"/>
    </row>
    <row r="34" spans="1:10" s="3" customFormat="1" ht="15">
      <c r="A34" s="275">
        <v>1</v>
      </c>
      <c r="B34" s="277"/>
      <c r="C34" s="275">
        <v>2</v>
      </c>
      <c r="D34" s="277"/>
      <c r="E34" s="29">
        <v>3</v>
      </c>
      <c r="F34" s="29">
        <v>4</v>
      </c>
      <c r="G34" s="29">
        <v>5</v>
      </c>
      <c r="H34" s="29">
        <v>6</v>
      </c>
      <c r="I34" s="364">
        <v>7</v>
      </c>
      <c r="J34" s="364"/>
    </row>
    <row r="35" spans="1:10" s="3" customFormat="1" ht="15">
      <c r="A35" s="362"/>
      <c r="B35" s="363"/>
      <c r="C35" s="377"/>
      <c r="D35" s="378"/>
      <c r="E35" s="73"/>
      <c r="F35" s="73"/>
      <c r="G35" s="73"/>
      <c r="H35" s="73"/>
      <c r="I35" s="361"/>
      <c r="J35" s="361"/>
    </row>
    <row r="36" spans="1:10" s="3" customFormat="1" ht="15">
      <c r="A36" s="362"/>
      <c r="B36" s="363"/>
      <c r="C36" s="377"/>
      <c r="D36" s="378"/>
      <c r="E36" s="73"/>
      <c r="F36" s="73"/>
      <c r="G36" s="73"/>
      <c r="H36" s="73"/>
      <c r="I36" s="361"/>
      <c r="J36" s="361"/>
    </row>
    <row r="37" spans="1:10" s="1" customFormat="1" ht="15" customHeight="1">
      <c r="A37" s="24" t="s">
        <v>152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3" customFormat="1" ht="90" customHeight="1">
      <c r="A38" s="123" t="s">
        <v>11</v>
      </c>
      <c r="B38" s="281" t="s">
        <v>15</v>
      </c>
      <c r="C38" s="282"/>
      <c r="D38" s="283"/>
      <c r="E38" s="123" t="s">
        <v>13</v>
      </c>
      <c r="F38" s="123" t="s">
        <v>14</v>
      </c>
      <c r="G38" s="165" t="s">
        <v>167</v>
      </c>
      <c r="H38" s="165" t="s">
        <v>168</v>
      </c>
      <c r="I38" s="165" t="s">
        <v>222</v>
      </c>
      <c r="J38" s="165" t="s">
        <v>223</v>
      </c>
    </row>
    <row r="39" spans="1:10" s="3" customFormat="1" ht="15">
      <c r="A39" s="67">
        <v>1</v>
      </c>
      <c r="B39" s="296">
        <v>2</v>
      </c>
      <c r="C39" s="297"/>
      <c r="D39" s="298"/>
      <c r="E39" s="67">
        <v>3</v>
      </c>
      <c r="F39" s="67">
        <v>4</v>
      </c>
      <c r="G39" s="67">
        <v>5</v>
      </c>
      <c r="H39" s="67">
        <v>6</v>
      </c>
      <c r="I39" s="67">
        <v>7</v>
      </c>
      <c r="J39" s="67">
        <v>8</v>
      </c>
    </row>
    <row r="40" spans="1:10" s="3" customFormat="1" ht="15">
      <c r="A40" s="67"/>
      <c r="B40" s="379" t="s">
        <v>101</v>
      </c>
      <c r="C40" s="380"/>
      <c r="D40" s="381"/>
      <c r="E40" s="67"/>
      <c r="F40" s="67"/>
      <c r="G40" s="175"/>
      <c r="H40" s="175"/>
      <c r="I40" s="175"/>
      <c r="J40" s="175"/>
    </row>
    <row r="41" spans="1:10" s="3" customFormat="1" ht="15">
      <c r="A41" s="67"/>
      <c r="B41" s="281"/>
      <c r="C41" s="282"/>
      <c r="D41" s="283"/>
      <c r="E41" s="67"/>
      <c r="F41" s="67"/>
      <c r="G41" s="175"/>
      <c r="H41" s="175"/>
      <c r="I41" s="175"/>
      <c r="J41" s="175"/>
    </row>
    <row r="42" spans="1:10" s="3" customFormat="1" ht="15">
      <c r="A42" s="123"/>
      <c r="B42" s="365" t="s">
        <v>102</v>
      </c>
      <c r="C42" s="366"/>
      <c r="D42" s="367"/>
      <c r="E42" s="123"/>
      <c r="F42" s="141"/>
      <c r="G42" s="175"/>
      <c r="H42" s="175"/>
      <c r="I42" s="175"/>
      <c r="J42" s="175"/>
    </row>
    <row r="43" spans="1:10" s="3" customFormat="1" ht="15">
      <c r="A43" s="123"/>
      <c r="B43" s="365"/>
      <c r="C43" s="366"/>
      <c r="D43" s="367"/>
      <c r="E43" s="123"/>
      <c r="F43" s="141"/>
      <c r="G43" s="175"/>
      <c r="H43" s="175"/>
      <c r="I43" s="175"/>
      <c r="J43" s="175"/>
    </row>
    <row r="44" spans="1:10" s="3" customFormat="1" ht="15">
      <c r="A44" s="123"/>
      <c r="B44" s="365" t="s">
        <v>104</v>
      </c>
      <c r="C44" s="366"/>
      <c r="D44" s="367"/>
      <c r="E44" s="123"/>
      <c r="F44" s="141"/>
      <c r="G44" s="175"/>
      <c r="H44" s="175"/>
      <c r="I44" s="175"/>
      <c r="J44" s="175"/>
    </row>
    <row r="45" spans="1:10" s="3" customFormat="1" ht="15">
      <c r="A45" s="136"/>
      <c r="B45" s="353"/>
      <c r="C45" s="354"/>
      <c r="D45" s="355"/>
      <c r="E45" s="123"/>
      <c r="F45" s="137"/>
      <c r="G45" s="175"/>
      <c r="H45" s="175"/>
      <c r="I45" s="175"/>
      <c r="J45" s="175"/>
    </row>
    <row r="46" spans="1:10" s="3" customFormat="1" ht="15">
      <c r="A46" s="173"/>
      <c r="B46" s="365" t="s">
        <v>103</v>
      </c>
      <c r="C46" s="366"/>
      <c r="D46" s="367"/>
      <c r="E46" s="174"/>
      <c r="F46" s="102"/>
      <c r="G46" s="175"/>
      <c r="H46" s="175"/>
      <c r="I46" s="175"/>
      <c r="J46" s="175"/>
    </row>
    <row r="47" spans="1:10" s="3" customFormat="1" ht="15">
      <c r="A47" s="136"/>
      <c r="B47" s="353"/>
      <c r="C47" s="354"/>
      <c r="D47" s="355"/>
      <c r="E47" s="123"/>
      <c r="F47" s="137"/>
      <c r="G47" s="175"/>
      <c r="H47" s="175"/>
      <c r="I47" s="175"/>
      <c r="J47" s="175"/>
    </row>
    <row r="48" spans="1:10" s="3" customFormat="1" ht="28.5" customHeight="1">
      <c r="A48" s="374" t="s">
        <v>224</v>
      </c>
      <c r="B48" s="374"/>
      <c r="C48" s="374"/>
      <c r="D48" s="374"/>
      <c r="E48" s="374"/>
      <c r="F48" s="374"/>
      <c r="G48" s="374"/>
      <c r="H48" s="374"/>
      <c r="I48" s="374"/>
      <c r="J48" s="374"/>
    </row>
    <row r="49" spans="1:10" s="3" customFormat="1" ht="15.75">
      <c r="A49" s="360"/>
      <c r="B49" s="360"/>
      <c r="C49" s="360"/>
      <c r="D49" s="360"/>
      <c r="E49" s="360"/>
      <c r="F49" s="360"/>
      <c r="G49" s="360"/>
      <c r="H49" s="360"/>
      <c r="I49" s="360"/>
      <c r="J49" s="360"/>
    </row>
    <row r="50" spans="1:10" s="6" customFormat="1" ht="12.75">
      <c r="A50" s="157"/>
      <c r="B50" s="157"/>
      <c r="C50" s="157"/>
      <c r="D50" s="157"/>
      <c r="E50" s="159"/>
      <c r="F50" s="159"/>
      <c r="G50" s="159"/>
      <c r="H50" s="159"/>
      <c r="I50" s="159"/>
      <c r="J50" s="4"/>
    </row>
    <row r="51" spans="1:10" s="11" customFormat="1" ht="15">
      <c r="A51" s="321" t="s">
        <v>115</v>
      </c>
      <c r="B51" s="321"/>
      <c r="C51" s="368"/>
      <c r="D51" s="369"/>
      <c r="E51" s="103"/>
      <c r="F51" s="103"/>
      <c r="G51" s="103"/>
      <c r="H51" s="103"/>
      <c r="I51" s="375"/>
      <c r="J51" s="376"/>
    </row>
    <row r="52" spans="1:10" s="3" customFormat="1" ht="14.25">
      <c r="A52" s="82"/>
      <c r="B52" s="82"/>
      <c r="C52" s="158"/>
      <c r="D52" s="158"/>
      <c r="E52" s="25"/>
      <c r="F52" s="25"/>
      <c r="G52" s="25"/>
      <c r="H52" s="25"/>
      <c r="I52" s="93"/>
      <c r="J52" s="93"/>
    </row>
    <row r="53" spans="1:10" s="14" customFormat="1" ht="15" customHeight="1">
      <c r="A53" s="17" t="s">
        <v>5</v>
      </c>
      <c r="B53" s="17"/>
      <c r="G53" s="15"/>
      <c r="I53" s="18"/>
      <c r="J53" s="16"/>
    </row>
    <row r="54" spans="1:10" s="7" customFormat="1" ht="12.75">
      <c r="A54" s="22"/>
      <c r="B54" s="22"/>
      <c r="G54" s="5" t="s">
        <v>0</v>
      </c>
      <c r="I54" s="13" t="s">
        <v>1</v>
      </c>
      <c r="J54" s="56"/>
    </row>
    <row r="55" spans="1:10" s="7" customFormat="1" ht="12.75">
      <c r="A55" s="22"/>
      <c r="B55" s="22"/>
      <c r="G55" s="5"/>
      <c r="I55" s="13"/>
      <c r="J55" s="56"/>
    </row>
    <row r="56" spans="1:10" s="14" customFormat="1" ht="15" customHeight="1">
      <c r="A56" s="9" t="s">
        <v>6</v>
      </c>
      <c r="B56" s="9"/>
      <c r="G56" s="19"/>
      <c r="I56" s="18"/>
      <c r="J56" s="16"/>
    </row>
    <row r="57" spans="7:10" s="3" customFormat="1" ht="12.75">
      <c r="G57" s="5" t="s">
        <v>0</v>
      </c>
      <c r="I57" s="13" t="s">
        <v>1</v>
      </c>
      <c r="J57" s="56"/>
    </row>
  </sheetData>
  <sheetProtection/>
  <mergeCells count="75">
    <mergeCell ref="A36:B36"/>
    <mergeCell ref="B38:D38"/>
    <mergeCell ref="B39:D39"/>
    <mergeCell ref="B40:D40"/>
    <mergeCell ref="C32:D33"/>
    <mergeCell ref="C34:D34"/>
    <mergeCell ref="C35:D35"/>
    <mergeCell ref="C36:D36"/>
    <mergeCell ref="H5:I5"/>
    <mergeCell ref="H3:I3"/>
    <mergeCell ref="H2:I2"/>
    <mergeCell ref="H4:I4"/>
    <mergeCell ref="H7:I7"/>
    <mergeCell ref="H6:I6"/>
    <mergeCell ref="C10:D11"/>
    <mergeCell ref="C12:D12"/>
    <mergeCell ref="G10:H10"/>
    <mergeCell ref="I10:J11"/>
    <mergeCell ref="E10:E11"/>
    <mergeCell ref="F10:F11"/>
    <mergeCell ref="I12:J12"/>
    <mergeCell ref="C13:D13"/>
    <mergeCell ref="C14:D14"/>
    <mergeCell ref="B16:D16"/>
    <mergeCell ref="B17:D17"/>
    <mergeCell ref="B18:D18"/>
    <mergeCell ref="B19:D19"/>
    <mergeCell ref="B42:D42"/>
    <mergeCell ref="B43:D43"/>
    <mergeCell ref="C51:D51"/>
    <mergeCell ref="B44:D44"/>
    <mergeCell ref="A51:B51"/>
    <mergeCell ref="A48:J48"/>
    <mergeCell ref="A49:J49"/>
    <mergeCell ref="I51:J51"/>
    <mergeCell ref="B45:D45"/>
    <mergeCell ref="B46:D46"/>
    <mergeCell ref="F18:H18"/>
    <mergeCell ref="I14:J14"/>
    <mergeCell ref="F16:H16"/>
    <mergeCell ref="I29:J29"/>
    <mergeCell ref="A26:J26"/>
    <mergeCell ref="F17:H17"/>
    <mergeCell ref="F19:H19"/>
    <mergeCell ref="F24:H24"/>
    <mergeCell ref="F25:H25"/>
    <mergeCell ref="A14:B14"/>
    <mergeCell ref="G32:H32"/>
    <mergeCell ref="I32:J33"/>
    <mergeCell ref="I35:J35"/>
    <mergeCell ref="B24:D24"/>
    <mergeCell ref="B20:D20"/>
    <mergeCell ref="B21:D21"/>
    <mergeCell ref="B25:D25"/>
    <mergeCell ref="C29:D29"/>
    <mergeCell ref="I13:J13"/>
    <mergeCell ref="A10:B11"/>
    <mergeCell ref="F23:H23"/>
    <mergeCell ref="B22:D22"/>
    <mergeCell ref="B23:D23"/>
    <mergeCell ref="F21:H21"/>
    <mergeCell ref="F22:H22"/>
    <mergeCell ref="F20:H20"/>
    <mergeCell ref="A12:B12"/>
    <mergeCell ref="A13:B13"/>
    <mergeCell ref="B47:D47"/>
    <mergeCell ref="A32:B33"/>
    <mergeCell ref="A27:J27"/>
    <mergeCell ref="A29:B29"/>
    <mergeCell ref="I36:J36"/>
    <mergeCell ref="A34:B34"/>
    <mergeCell ref="A35:B35"/>
    <mergeCell ref="E32:F32"/>
    <mergeCell ref="B41:D41"/>
    <mergeCell ref="I34:J3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C1">
      <selection activeCell="K14" sqref="J14:K14"/>
    </sheetView>
  </sheetViews>
  <sheetFormatPr defaultColWidth="9.00390625" defaultRowHeight="12.75"/>
  <cols>
    <col min="1" max="1" width="8.125" style="57" customWidth="1"/>
    <col min="2" max="2" width="69.75390625" style="57" customWidth="1"/>
    <col min="3" max="10" width="13.625" style="57" customWidth="1"/>
    <col min="11" max="16384" width="9.125" style="57" customWidth="1"/>
  </cols>
  <sheetData>
    <row r="1" spans="1:10" ht="15.75">
      <c r="A1" s="148"/>
      <c r="B1" s="149"/>
      <c r="C1" s="150"/>
      <c r="D1" s="150"/>
      <c r="E1" s="150"/>
      <c r="F1" s="150"/>
      <c r="G1" s="139"/>
      <c r="H1" s="139"/>
      <c r="I1" s="139"/>
      <c r="J1" s="139"/>
    </row>
    <row r="2" spans="1:10" s="78" customFormat="1" ht="15.75">
      <c r="A2" s="62" t="s">
        <v>191</v>
      </c>
      <c r="B2" s="62"/>
      <c r="C2" s="62"/>
      <c r="D2" s="62"/>
      <c r="E2" s="62"/>
      <c r="F2" s="62"/>
      <c r="G2" s="108"/>
      <c r="H2" s="108"/>
      <c r="I2" s="108"/>
      <c r="J2" s="37" t="s">
        <v>114</v>
      </c>
    </row>
    <row r="3" spans="1:10" ht="15.75" customHeight="1">
      <c r="A3" s="273" t="s">
        <v>3</v>
      </c>
      <c r="B3" s="273" t="s">
        <v>15</v>
      </c>
      <c r="C3" s="273" t="s">
        <v>166</v>
      </c>
      <c r="D3" s="273"/>
      <c r="E3" s="273"/>
      <c r="F3" s="274"/>
      <c r="G3" s="273" t="s">
        <v>176</v>
      </c>
      <c r="H3" s="273"/>
      <c r="I3" s="273"/>
      <c r="J3" s="273"/>
    </row>
    <row r="4" spans="1:10" ht="45">
      <c r="A4" s="274"/>
      <c r="B4" s="273"/>
      <c r="C4" s="184" t="s">
        <v>25</v>
      </c>
      <c r="D4" s="123" t="s">
        <v>26</v>
      </c>
      <c r="E4" s="165" t="s">
        <v>118</v>
      </c>
      <c r="F4" s="165" t="s">
        <v>119</v>
      </c>
      <c r="G4" s="184" t="s">
        <v>25</v>
      </c>
      <c r="H4" s="123" t="s">
        <v>26</v>
      </c>
      <c r="I4" s="165" t="s">
        <v>118</v>
      </c>
      <c r="J4" s="165" t="s">
        <v>120</v>
      </c>
    </row>
    <row r="5" spans="1:10" ht="15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26"/>
      <c r="B6" s="75" t="s">
        <v>2</v>
      </c>
      <c r="C6" s="226">
        <f>'6.3-6.4'!C6</f>
        <v>158600</v>
      </c>
      <c r="D6" s="227" t="s">
        <v>162</v>
      </c>
      <c r="E6" s="227" t="s">
        <v>162</v>
      </c>
      <c r="F6" s="228">
        <f>C6</f>
        <v>158600</v>
      </c>
      <c r="G6" s="226">
        <f>'6.3-6.4'!G6</f>
        <v>167000</v>
      </c>
      <c r="H6" s="227" t="s">
        <v>162</v>
      </c>
      <c r="I6" s="227" t="s">
        <v>162</v>
      </c>
      <c r="J6" s="228">
        <f>G6</f>
        <v>167000</v>
      </c>
    </row>
    <row r="7" spans="1:10" s="84" customFormat="1" ht="15">
      <c r="A7" s="26"/>
      <c r="B7" s="75" t="s">
        <v>112</v>
      </c>
      <c r="C7" s="227" t="s">
        <v>162</v>
      </c>
      <c r="D7" s="228"/>
      <c r="E7" s="228"/>
      <c r="F7" s="228"/>
      <c r="G7" s="227" t="s">
        <v>162</v>
      </c>
      <c r="H7" s="228"/>
      <c r="I7" s="228"/>
      <c r="J7" s="228"/>
    </row>
    <row r="8" spans="1:10" s="84" customFormat="1" ht="25.5">
      <c r="A8" s="8">
        <v>25010100</v>
      </c>
      <c r="B8" s="79" t="s">
        <v>7</v>
      </c>
      <c r="C8" s="227" t="s">
        <v>162</v>
      </c>
      <c r="D8" s="228"/>
      <c r="E8" s="228"/>
      <c r="F8" s="228"/>
      <c r="G8" s="227" t="s">
        <v>162</v>
      </c>
      <c r="H8" s="228"/>
      <c r="I8" s="228"/>
      <c r="J8" s="228"/>
    </row>
    <row r="9" spans="1:10" s="36" customFormat="1" ht="15">
      <c r="A9" s="8">
        <v>25010200</v>
      </c>
      <c r="B9" s="79" t="s">
        <v>23</v>
      </c>
      <c r="C9" s="227" t="s">
        <v>162</v>
      </c>
      <c r="D9" s="228"/>
      <c r="E9" s="228"/>
      <c r="F9" s="228"/>
      <c r="G9" s="227" t="s">
        <v>162</v>
      </c>
      <c r="H9" s="228"/>
      <c r="I9" s="228"/>
      <c r="J9" s="228"/>
    </row>
    <row r="10" spans="1:10" s="36" customFormat="1" ht="15">
      <c r="A10" s="8">
        <v>25010300</v>
      </c>
      <c r="B10" s="79" t="s">
        <v>4</v>
      </c>
      <c r="C10" s="227" t="s">
        <v>162</v>
      </c>
      <c r="D10" s="228"/>
      <c r="E10" s="228"/>
      <c r="F10" s="228"/>
      <c r="G10" s="227" t="s">
        <v>162</v>
      </c>
      <c r="H10" s="228"/>
      <c r="I10" s="228"/>
      <c r="J10" s="228"/>
    </row>
    <row r="11" spans="1:10" s="36" customFormat="1" ht="25.5">
      <c r="A11" s="8">
        <v>25010400</v>
      </c>
      <c r="B11" s="79" t="s">
        <v>8</v>
      </c>
      <c r="C11" s="227" t="s">
        <v>162</v>
      </c>
      <c r="D11" s="228"/>
      <c r="E11" s="228"/>
      <c r="F11" s="228"/>
      <c r="G11" s="227" t="s">
        <v>162</v>
      </c>
      <c r="H11" s="228"/>
      <c r="I11" s="228"/>
      <c r="J11" s="228"/>
    </row>
    <row r="12" spans="1:10" s="36" customFormat="1" ht="15">
      <c r="A12" s="8">
        <v>25020100</v>
      </c>
      <c r="B12" s="79" t="s">
        <v>9</v>
      </c>
      <c r="C12" s="227" t="s">
        <v>162</v>
      </c>
      <c r="D12" s="228"/>
      <c r="E12" s="228"/>
      <c r="F12" s="228"/>
      <c r="G12" s="227" t="s">
        <v>162</v>
      </c>
      <c r="H12" s="228"/>
      <c r="I12" s="228"/>
      <c r="J12" s="228"/>
    </row>
    <row r="13" spans="1:10" s="36" customFormat="1" ht="25.5">
      <c r="A13" s="8">
        <v>25020200</v>
      </c>
      <c r="B13" s="80" t="s">
        <v>18</v>
      </c>
      <c r="C13" s="227" t="s">
        <v>162</v>
      </c>
      <c r="D13" s="228"/>
      <c r="E13" s="228"/>
      <c r="F13" s="228"/>
      <c r="G13" s="227" t="s">
        <v>162</v>
      </c>
      <c r="H13" s="228"/>
      <c r="I13" s="228"/>
      <c r="J13" s="228"/>
    </row>
    <row r="14" spans="1:10" s="36" customFormat="1" ht="38.25">
      <c r="A14" s="8">
        <v>25020300</v>
      </c>
      <c r="B14" s="80" t="s">
        <v>10</v>
      </c>
      <c r="C14" s="227" t="s">
        <v>162</v>
      </c>
      <c r="D14" s="228"/>
      <c r="E14" s="228"/>
      <c r="F14" s="228"/>
      <c r="G14" s="227" t="s">
        <v>162</v>
      </c>
      <c r="H14" s="228"/>
      <c r="I14" s="228"/>
      <c r="J14" s="228"/>
    </row>
    <row r="15" spans="1:10" s="36" customFormat="1" ht="15">
      <c r="A15" s="8"/>
      <c r="B15" s="74" t="s">
        <v>100</v>
      </c>
      <c r="C15" s="227" t="s">
        <v>162</v>
      </c>
      <c r="D15" s="228"/>
      <c r="E15" s="228"/>
      <c r="F15" s="228"/>
      <c r="G15" s="227" t="s">
        <v>162</v>
      </c>
      <c r="H15" s="228"/>
      <c r="I15" s="228"/>
      <c r="J15" s="228"/>
    </row>
    <row r="16" spans="1:10" s="84" customFormat="1" ht="25.5">
      <c r="A16" s="2">
        <v>602400</v>
      </c>
      <c r="B16" s="80" t="s">
        <v>20</v>
      </c>
      <c r="C16" s="227" t="s">
        <v>162</v>
      </c>
      <c r="D16" s="229"/>
      <c r="E16" s="229"/>
      <c r="F16" s="229"/>
      <c r="G16" s="227" t="s">
        <v>162</v>
      </c>
      <c r="H16" s="229"/>
      <c r="I16" s="229"/>
      <c r="J16" s="229"/>
    </row>
    <row r="17" spans="1:10" s="84" customFormat="1" ht="15">
      <c r="A17" s="2"/>
      <c r="B17" s="74" t="s">
        <v>117</v>
      </c>
      <c r="C17" s="227" t="s">
        <v>162</v>
      </c>
      <c r="D17" s="229"/>
      <c r="E17" s="229"/>
      <c r="F17" s="229"/>
      <c r="G17" s="227" t="s">
        <v>162</v>
      </c>
      <c r="H17" s="229"/>
      <c r="I17" s="229"/>
      <c r="J17" s="229"/>
    </row>
    <row r="18" spans="1:10" s="113" customFormat="1" ht="14.25">
      <c r="A18" s="30"/>
      <c r="B18" s="107" t="s">
        <v>115</v>
      </c>
      <c r="C18" s="230">
        <f>C6</f>
        <v>158600</v>
      </c>
      <c r="D18" s="230"/>
      <c r="E18" s="230"/>
      <c r="F18" s="230">
        <f>F6</f>
        <v>158600</v>
      </c>
      <c r="G18" s="230">
        <f>G6</f>
        <v>167000</v>
      </c>
      <c r="H18" s="230"/>
      <c r="I18" s="230"/>
      <c r="J18" s="230">
        <f>J6</f>
        <v>167000</v>
      </c>
    </row>
    <row r="19" spans="1:10" s="78" customFormat="1" ht="15.75">
      <c r="A19" s="76"/>
      <c r="B19" s="77"/>
      <c r="C19" s="62"/>
      <c r="D19" s="62"/>
      <c r="E19" s="62"/>
      <c r="F19" s="62"/>
      <c r="G19" s="62"/>
      <c r="H19" s="62"/>
      <c r="I19" s="62"/>
      <c r="J19" s="62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zoomScalePageLayoutView="0" workbookViewId="0" topLeftCell="C1">
      <selection activeCell="L31" sqref="L31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75390625" style="57" customWidth="1"/>
    <col min="15" max="16384" width="9.125" style="57" customWidth="1"/>
  </cols>
  <sheetData>
    <row r="1" spans="12:14" ht="15.75">
      <c r="L1" s="139"/>
      <c r="M1" s="139"/>
      <c r="N1" s="147"/>
    </row>
    <row r="2" spans="1:14" ht="15.75">
      <c r="A2" s="62" t="s">
        <v>161</v>
      </c>
      <c r="B2" s="62"/>
      <c r="C2" s="62"/>
      <c r="D2" s="62"/>
      <c r="E2" s="62"/>
      <c r="F2" s="62"/>
      <c r="G2" s="62"/>
      <c r="H2" s="62"/>
      <c r="I2" s="62"/>
      <c r="J2" s="62"/>
      <c r="L2" s="139"/>
      <c r="M2" s="139"/>
      <c r="N2" s="147"/>
    </row>
    <row r="3" spans="1:14" ht="15.75">
      <c r="A3" s="60" t="s">
        <v>192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7" t="s">
        <v>114</v>
      </c>
    </row>
    <row r="4" spans="1:14" s="84" customFormat="1" ht="15">
      <c r="A4" s="278" t="s">
        <v>159</v>
      </c>
      <c r="B4" s="278" t="s">
        <v>99</v>
      </c>
      <c r="C4" s="253" t="s">
        <v>173</v>
      </c>
      <c r="D4" s="254"/>
      <c r="E4" s="254"/>
      <c r="F4" s="255"/>
      <c r="G4" s="253" t="s">
        <v>174</v>
      </c>
      <c r="H4" s="254"/>
      <c r="I4" s="254"/>
      <c r="J4" s="255"/>
      <c r="K4" s="253" t="s">
        <v>175</v>
      </c>
      <c r="L4" s="254"/>
      <c r="M4" s="254"/>
      <c r="N4" s="255"/>
    </row>
    <row r="5" spans="1:14" s="84" customFormat="1" ht="60" customHeight="1">
      <c r="A5" s="279"/>
      <c r="B5" s="279"/>
      <c r="C5" s="184" t="s">
        <v>25</v>
      </c>
      <c r="D5" s="123" t="s">
        <v>26</v>
      </c>
      <c r="E5" s="165" t="s">
        <v>118</v>
      </c>
      <c r="F5" s="165" t="s">
        <v>121</v>
      </c>
      <c r="G5" s="184" t="s">
        <v>25</v>
      </c>
      <c r="H5" s="123" t="s">
        <v>26</v>
      </c>
      <c r="I5" s="165" t="s">
        <v>118</v>
      </c>
      <c r="J5" s="165" t="s">
        <v>122</v>
      </c>
      <c r="K5" s="184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</row>
    <row r="7" spans="1:14" s="84" customFormat="1" ht="15">
      <c r="A7" s="124">
        <v>2000</v>
      </c>
      <c r="B7" s="115" t="s">
        <v>27</v>
      </c>
      <c r="C7" s="213">
        <f aca="true" t="shared" si="0" ref="C7:N7">C8+C13+C30+C33+C37+C41</f>
        <v>102579</v>
      </c>
      <c r="D7" s="213">
        <f t="shared" si="0"/>
        <v>0</v>
      </c>
      <c r="E7" s="213">
        <f t="shared" si="0"/>
        <v>0</v>
      </c>
      <c r="F7" s="213">
        <f t="shared" si="0"/>
        <v>102579</v>
      </c>
      <c r="G7" s="213">
        <f t="shared" si="0"/>
        <v>140000</v>
      </c>
      <c r="H7" s="213">
        <f t="shared" si="0"/>
        <v>0</v>
      </c>
      <c r="I7" s="213">
        <f t="shared" si="0"/>
        <v>0</v>
      </c>
      <c r="J7" s="213">
        <f t="shared" si="0"/>
        <v>140000</v>
      </c>
      <c r="K7" s="213">
        <f t="shared" si="0"/>
        <v>150000</v>
      </c>
      <c r="L7" s="213">
        <f t="shared" si="0"/>
        <v>0</v>
      </c>
      <c r="M7" s="213">
        <f t="shared" si="0"/>
        <v>0</v>
      </c>
      <c r="N7" s="213">
        <f t="shared" si="0"/>
        <v>150000</v>
      </c>
    </row>
    <row r="8" spans="1:14" s="84" customFormat="1" ht="15">
      <c r="A8" s="124">
        <v>2100</v>
      </c>
      <c r="B8" s="115" t="s">
        <v>28</v>
      </c>
      <c r="C8" s="213">
        <f>C9+C12</f>
        <v>0</v>
      </c>
      <c r="D8" s="213">
        <f>D9+D12</f>
        <v>0</v>
      </c>
      <c r="E8" s="213">
        <f>E9+E12</f>
        <v>0</v>
      </c>
      <c r="F8" s="213">
        <f>F9+F12</f>
        <v>0</v>
      </c>
      <c r="G8" s="213">
        <f aca="true" t="shared" si="1" ref="G8:N8">G9+G12</f>
        <v>0</v>
      </c>
      <c r="H8" s="213">
        <f t="shared" si="1"/>
        <v>0</v>
      </c>
      <c r="I8" s="213">
        <f t="shared" si="1"/>
        <v>0</v>
      </c>
      <c r="J8" s="213">
        <f t="shared" si="1"/>
        <v>0</v>
      </c>
      <c r="K8" s="213">
        <f t="shared" si="1"/>
        <v>0</v>
      </c>
      <c r="L8" s="213">
        <f t="shared" si="1"/>
        <v>0</v>
      </c>
      <c r="M8" s="213">
        <f t="shared" si="1"/>
        <v>0</v>
      </c>
      <c r="N8" s="213">
        <f t="shared" si="1"/>
        <v>0</v>
      </c>
    </row>
    <row r="9" spans="1:14" s="84" customFormat="1" ht="15">
      <c r="A9" s="125">
        <v>2110</v>
      </c>
      <c r="B9" s="116" t="s">
        <v>29</v>
      </c>
      <c r="C9" s="212">
        <f>SUM(C10:C11)</f>
        <v>0</v>
      </c>
      <c r="D9" s="212">
        <f>SUM(D10:D11)</f>
        <v>0</v>
      </c>
      <c r="E9" s="212">
        <f>SUM(E10:E11)</f>
        <v>0</v>
      </c>
      <c r="F9" s="212">
        <f>SUM(F10:F11)</f>
        <v>0</v>
      </c>
      <c r="G9" s="212">
        <f aca="true" t="shared" si="2" ref="G9:N9">SUM(G10:G11)</f>
        <v>0</v>
      </c>
      <c r="H9" s="212">
        <f t="shared" si="2"/>
        <v>0</v>
      </c>
      <c r="I9" s="212">
        <f t="shared" si="2"/>
        <v>0</v>
      </c>
      <c r="J9" s="212">
        <f t="shared" si="2"/>
        <v>0</v>
      </c>
      <c r="K9" s="212">
        <f t="shared" si="2"/>
        <v>0</v>
      </c>
      <c r="L9" s="212">
        <f t="shared" si="2"/>
        <v>0</v>
      </c>
      <c r="M9" s="212">
        <f t="shared" si="2"/>
        <v>0</v>
      </c>
      <c r="N9" s="212">
        <f t="shared" si="2"/>
        <v>0</v>
      </c>
    </row>
    <row r="10" spans="1:14" s="84" customFormat="1" ht="15">
      <c r="A10" s="125">
        <v>2111</v>
      </c>
      <c r="B10" s="116" t="s">
        <v>30</v>
      </c>
      <c r="C10" s="212"/>
      <c r="D10" s="212"/>
      <c r="E10" s="212"/>
      <c r="F10" s="212">
        <f aca="true" t="shared" si="3" ref="F10:F36">C10+D10</f>
        <v>0</v>
      </c>
      <c r="G10" s="212"/>
      <c r="H10" s="212"/>
      <c r="I10" s="212"/>
      <c r="J10" s="212">
        <f>G10+H10</f>
        <v>0</v>
      </c>
      <c r="K10" s="212"/>
      <c r="L10" s="212"/>
      <c r="M10" s="212"/>
      <c r="N10" s="212">
        <f>K10+L10</f>
        <v>0</v>
      </c>
    </row>
    <row r="11" spans="1:14" s="84" customFormat="1" ht="15">
      <c r="A11" s="125">
        <v>2112</v>
      </c>
      <c r="B11" s="116" t="s">
        <v>31</v>
      </c>
      <c r="C11" s="212"/>
      <c r="D11" s="212"/>
      <c r="E11" s="212"/>
      <c r="F11" s="212">
        <f t="shared" si="3"/>
        <v>0</v>
      </c>
      <c r="G11" s="212"/>
      <c r="H11" s="212"/>
      <c r="I11" s="212"/>
      <c r="J11" s="212">
        <f>G11+H11</f>
        <v>0</v>
      </c>
      <c r="K11" s="212"/>
      <c r="L11" s="212"/>
      <c r="M11" s="212"/>
      <c r="N11" s="212">
        <f>K11+L11</f>
        <v>0</v>
      </c>
    </row>
    <row r="12" spans="1:14" s="84" customFormat="1" ht="15">
      <c r="A12" s="125">
        <v>2120</v>
      </c>
      <c r="B12" s="116" t="s">
        <v>32</v>
      </c>
      <c r="C12" s="212"/>
      <c r="D12" s="212"/>
      <c r="E12" s="212"/>
      <c r="F12" s="212">
        <f t="shared" si="3"/>
        <v>0</v>
      </c>
      <c r="G12" s="212"/>
      <c r="H12" s="212"/>
      <c r="I12" s="212"/>
      <c r="J12" s="212">
        <f>G12+H12</f>
        <v>0</v>
      </c>
      <c r="K12" s="212"/>
      <c r="L12" s="212"/>
      <c r="M12" s="212"/>
      <c r="N12" s="212">
        <f>K12+L12</f>
        <v>0</v>
      </c>
    </row>
    <row r="13" spans="1:14" s="84" customFormat="1" ht="15">
      <c r="A13" s="124">
        <v>2200</v>
      </c>
      <c r="B13" s="115" t="s">
        <v>33</v>
      </c>
      <c r="C13" s="213">
        <f>C14+C15+C16+C17+C18+C19+C20+C27</f>
        <v>102579</v>
      </c>
      <c r="D13" s="213">
        <f>D14+D15+D16+D17+D18+D19+D20+D27</f>
        <v>0</v>
      </c>
      <c r="E13" s="213">
        <f>E14+E15+E16+E17+E18+E19+E20+E27</f>
        <v>0</v>
      </c>
      <c r="F13" s="213">
        <f>F14+F15+F16+F17+F18+F19+F20+F27</f>
        <v>102579</v>
      </c>
      <c r="G13" s="213">
        <f aca="true" t="shared" si="4" ref="G13:N13">G14+G15+G16+G17+G18+G19+G20+G27</f>
        <v>140000</v>
      </c>
      <c r="H13" s="213">
        <f t="shared" si="4"/>
        <v>0</v>
      </c>
      <c r="I13" s="213">
        <f t="shared" si="4"/>
        <v>0</v>
      </c>
      <c r="J13" s="213">
        <f t="shared" si="4"/>
        <v>140000</v>
      </c>
      <c r="K13" s="213">
        <f t="shared" si="4"/>
        <v>150000</v>
      </c>
      <c r="L13" s="213">
        <f t="shared" si="4"/>
        <v>0</v>
      </c>
      <c r="M13" s="213">
        <f t="shared" si="4"/>
        <v>0</v>
      </c>
      <c r="N13" s="213">
        <f t="shared" si="4"/>
        <v>150000</v>
      </c>
    </row>
    <row r="14" spans="1:14" s="84" customFormat="1" ht="15">
      <c r="A14" s="125">
        <v>2210</v>
      </c>
      <c r="B14" s="116" t="s">
        <v>34</v>
      </c>
      <c r="C14" s="212"/>
      <c r="D14" s="212"/>
      <c r="E14" s="212"/>
      <c r="F14" s="212">
        <f t="shared" si="3"/>
        <v>0</v>
      </c>
      <c r="G14" s="212"/>
      <c r="H14" s="212"/>
      <c r="I14" s="212"/>
      <c r="J14" s="212">
        <f aca="true" t="shared" si="5" ref="J14:J19">G14+H14</f>
        <v>0</v>
      </c>
      <c r="K14" s="212"/>
      <c r="L14" s="212"/>
      <c r="M14" s="212"/>
      <c r="N14" s="212">
        <f aca="true" t="shared" si="6" ref="N14:N19">K14+L14</f>
        <v>0</v>
      </c>
    </row>
    <row r="15" spans="1:14" s="84" customFormat="1" ht="15">
      <c r="A15" s="125">
        <v>2220</v>
      </c>
      <c r="B15" s="116" t="s">
        <v>35</v>
      </c>
      <c r="C15" s="212"/>
      <c r="D15" s="212"/>
      <c r="E15" s="212"/>
      <c r="F15" s="212">
        <f t="shared" si="3"/>
        <v>0</v>
      </c>
      <c r="G15" s="212"/>
      <c r="H15" s="212"/>
      <c r="I15" s="212"/>
      <c r="J15" s="212">
        <f t="shared" si="5"/>
        <v>0</v>
      </c>
      <c r="K15" s="212"/>
      <c r="L15" s="212"/>
      <c r="M15" s="212"/>
      <c r="N15" s="212">
        <f t="shared" si="6"/>
        <v>0</v>
      </c>
    </row>
    <row r="16" spans="1:14" s="84" customFormat="1" ht="15">
      <c r="A16" s="125">
        <v>2230</v>
      </c>
      <c r="B16" s="116" t="s">
        <v>36</v>
      </c>
      <c r="C16" s="212"/>
      <c r="D16" s="212"/>
      <c r="E16" s="212"/>
      <c r="F16" s="212">
        <f t="shared" si="3"/>
        <v>0</v>
      </c>
      <c r="G16" s="212"/>
      <c r="H16" s="212"/>
      <c r="I16" s="212"/>
      <c r="J16" s="212">
        <f t="shared" si="5"/>
        <v>0</v>
      </c>
      <c r="K16" s="212"/>
      <c r="L16" s="212"/>
      <c r="M16" s="212"/>
      <c r="N16" s="212">
        <f t="shared" si="6"/>
        <v>0</v>
      </c>
    </row>
    <row r="17" spans="1:14" s="84" customFormat="1" ht="15">
      <c r="A17" s="125">
        <v>2240</v>
      </c>
      <c r="B17" s="116" t="s">
        <v>37</v>
      </c>
      <c r="C17" s="212"/>
      <c r="D17" s="212"/>
      <c r="E17" s="212"/>
      <c r="F17" s="212">
        <f t="shared" si="3"/>
        <v>0</v>
      </c>
      <c r="G17" s="212"/>
      <c r="H17" s="212"/>
      <c r="I17" s="212"/>
      <c r="J17" s="212">
        <f t="shared" si="5"/>
        <v>0</v>
      </c>
      <c r="K17" s="212"/>
      <c r="L17" s="212"/>
      <c r="M17" s="212"/>
      <c r="N17" s="212">
        <f t="shared" si="6"/>
        <v>0</v>
      </c>
    </row>
    <row r="18" spans="1:14" s="84" customFormat="1" ht="15">
      <c r="A18" s="125">
        <v>2250</v>
      </c>
      <c r="B18" s="116" t="s">
        <v>38</v>
      </c>
      <c r="C18" s="212"/>
      <c r="D18" s="212"/>
      <c r="E18" s="212"/>
      <c r="F18" s="212">
        <f t="shared" si="3"/>
        <v>0</v>
      </c>
      <c r="G18" s="212"/>
      <c r="H18" s="212"/>
      <c r="I18" s="212"/>
      <c r="J18" s="212">
        <f t="shared" si="5"/>
        <v>0</v>
      </c>
      <c r="K18" s="212"/>
      <c r="L18" s="212"/>
      <c r="M18" s="212"/>
      <c r="N18" s="212">
        <f t="shared" si="6"/>
        <v>0</v>
      </c>
    </row>
    <row r="19" spans="1:14" s="84" customFormat="1" ht="15">
      <c r="A19" s="125">
        <v>2260</v>
      </c>
      <c r="B19" s="116" t="s">
        <v>39</v>
      </c>
      <c r="C19" s="212"/>
      <c r="D19" s="212"/>
      <c r="E19" s="212"/>
      <c r="F19" s="212">
        <f t="shared" si="3"/>
        <v>0</v>
      </c>
      <c r="G19" s="212"/>
      <c r="H19" s="212"/>
      <c r="I19" s="212"/>
      <c r="J19" s="212">
        <f t="shared" si="5"/>
        <v>0</v>
      </c>
      <c r="K19" s="212"/>
      <c r="L19" s="212"/>
      <c r="M19" s="212"/>
      <c r="N19" s="212">
        <f t="shared" si="6"/>
        <v>0</v>
      </c>
    </row>
    <row r="20" spans="1:14" s="84" customFormat="1" ht="15">
      <c r="A20" s="125">
        <v>2270</v>
      </c>
      <c r="B20" s="116" t="s">
        <v>40</v>
      </c>
      <c r="C20" s="212">
        <f>SUM(C21:C26)</f>
        <v>0</v>
      </c>
      <c r="D20" s="212">
        <f>SUM(D21:D26)</f>
        <v>0</v>
      </c>
      <c r="E20" s="212">
        <f>SUM(E21:E26)</f>
        <v>0</v>
      </c>
      <c r="F20" s="212">
        <f>SUM(F21:F26)</f>
        <v>0</v>
      </c>
      <c r="G20" s="212">
        <f aca="true" t="shared" si="7" ref="G20:N20">SUM(G21:G26)</f>
        <v>0</v>
      </c>
      <c r="H20" s="212">
        <f t="shared" si="7"/>
        <v>0</v>
      </c>
      <c r="I20" s="212">
        <f t="shared" si="7"/>
        <v>0</v>
      </c>
      <c r="J20" s="212">
        <f t="shared" si="7"/>
        <v>0</v>
      </c>
      <c r="K20" s="212">
        <f t="shared" si="7"/>
        <v>0</v>
      </c>
      <c r="L20" s="212">
        <f t="shared" si="7"/>
        <v>0</v>
      </c>
      <c r="M20" s="212">
        <f t="shared" si="7"/>
        <v>0</v>
      </c>
      <c r="N20" s="212">
        <f t="shared" si="7"/>
        <v>0</v>
      </c>
    </row>
    <row r="21" spans="1:14" s="84" customFormat="1" ht="15">
      <c r="A21" s="125">
        <v>2271</v>
      </c>
      <c r="B21" s="116" t="s">
        <v>41</v>
      </c>
      <c r="C21" s="212"/>
      <c r="D21" s="212"/>
      <c r="E21" s="212"/>
      <c r="F21" s="212">
        <f t="shared" si="3"/>
        <v>0</v>
      </c>
      <c r="G21" s="212"/>
      <c r="H21" s="212"/>
      <c r="I21" s="212"/>
      <c r="J21" s="212">
        <f aca="true" t="shared" si="8" ref="J21:J26">G21+H21</f>
        <v>0</v>
      </c>
      <c r="K21" s="212"/>
      <c r="L21" s="212"/>
      <c r="M21" s="212"/>
      <c r="N21" s="212">
        <f aca="true" t="shared" si="9" ref="N21:N26">K21+L21</f>
        <v>0</v>
      </c>
    </row>
    <row r="22" spans="1:14" s="84" customFormat="1" ht="15">
      <c r="A22" s="125">
        <v>2272</v>
      </c>
      <c r="B22" s="116" t="s">
        <v>42</v>
      </c>
      <c r="C22" s="212"/>
      <c r="D22" s="212"/>
      <c r="E22" s="212"/>
      <c r="F22" s="212">
        <f t="shared" si="3"/>
        <v>0</v>
      </c>
      <c r="G22" s="212"/>
      <c r="H22" s="212"/>
      <c r="I22" s="212"/>
      <c r="J22" s="212">
        <f t="shared" si="8"/>
        <v>0</v>
      </c>
      <c r="K22" s="212"/>
      <c r="L22" s="212"/>
      <c r="M22" s="212"/>
      <c r="N22" s="212">
        <f t="shared" si="9"/>
        <v>0</v>
      </c>
    </row>
    <row r="23" spans="1:14" s="113" customFormat="1" ht="15">
      <c r="A23" s="125">
        <v>2273</v>
      </c>
      <c r="B23" s="116" t="s">
        <v>43</v>
      </c>
      <c r="C23" s="212"/>
      <c r="D23" s="212"/>
      <c r="E23" s="212"/>
      <c r="F23" s="212">
        <f t="shared" si="3"/>
        <v>0</v>
      </c>
      <c r="G23" s="212"/>
      <c r="H23" s="212"/>
      <c r="I23" s="212"/>
      <c r="J23" s="212">
        <f t="shared" si="8"/>
        <v>0</v>
      </c>
      <c r="K23" s="212"/>
      <c r="L23" s="212"/>
      <c r="M23" s="212"/>
      <c r="N23" s="212">
        <f t="shared" si="9"/>
        <v>0</v>
      </c>
    </row>
    <row r="24" spans="1:14" s="84" customFormat="1" ht="15">
      <c r="A24" s="125">
        <v>2274</v>
      </c>
      <c r="B24" s="116" t="s">
        <v>44</v>
      </c>
      <c r="C24" s="212"/>
      <c r="D24" s="212"/>
      <c r="E24" s="212"/>
      <c r="F24" s="212">
        <f t="shared" si="3"/>
        <v>0</v>
      </c>
      <c r="G24" s="212"/>
      <c r="H24" s="212"/>
      <c r="I24" s="212"/>
      <c r="J24" s="212">
        <f t="shared" si="8"/>
        <v>0</v>
      </c>
      <c r="K24" s="212"/>
      <c r="L24" s="212"/>
      <c r="M24" s="212"/>
      <c r="N24" s="212">
        <f t="shared" si="9"/>
        <v>0</v>
      </c>
    </row>
    <row r="25" spans="1:14" s="114" customFormat="1" ht="25.5">
      <c r="A25" s="125">
        <v>2275</v>
      </c>
      <c r="B25" s="116" t="s">
        <v>226</v>
      </c>
      <c r="C25" s="212"/>
      <c r="D25" s="212"/>
      <c r="E25" s="212"/>
      <c r="F25" s="212">
        <f>C25+D25</f>
        <v>0</v>
      </c>
      <c r="G25" s="212"/>
      <c r="H25" s="212"/>
      <c r="I25" s="212"/>
      <c r="J25" s="212">
        <f t="shared" si="8"/>
        <v>0</v>
      </c>
      <c r="K25" s="212"/>
      <c r="L25" s="212"/>
      <c r="M25" s="212"/>
      <c r="N25" s="212">
        <f t="shared" si="9"/>
        <v>0</v>
      </c>
    </row>
    <row r="26" spans="1:14" s="114" customFormat="1" ht="15">
      <c r="A26" s="125">
        <v>2276</v>
      </c>
      <c r="B26" s="116" t="s">
        <v>110</v>
      </c>
      <c r="C26" s="212"/>
      <c r="D26" s="212"/>
      <c r="E26" s="212"/>
      <c r="F26" s="212">
        <f t="shared" si="3"/>
        <v>0</v>
      </c>
      <c r="G26" s="212"/>
      <c r="H26" s="212"/>
      <c r="I26" s="212"/>
      <c r="J26" s="212">
        <f t="shared" si="8"/>
        <v>0</v>
      </c>
      <c r="K26" s="212"/>
      <c r="L26" s="212"/>
      <c r="M26" s="212"/>
      <c r="N26" s="212">
        <f t="shared" si="9"/>
        <v>0</v>
      </c>
    </row>
    <row r="27" spans="1:14" s="114" customFormat="1" ht="25.5">
      <c r="A27" s="125">
        <v>2280</v>
      </c>
      <c r="B27" s="116" t="s">
        <v>45</v>
      </c>
      <c r="C27" s="212">
        <f>SUM(C28:C29)</f>
        <v>102579</v>
      </c>
      <c r="D27" s="212">
        <f>SUM(D28:D29)</f>
        <v>0</v>
      </c>
      <c r="E27" s="212">
        <f>SUM(E28:E29)</f>
        <v>0</v>
      </c>
      <c r="F27" s="212">
        <f>SUM(F28:F29)</f>
        <v>102579</v>
      </c>
      <c r="G27" s="212">
        <f aca="true" t="shared" si="10" ref="G27:N27">SUM(G28:G29)</f>
        <v>140000</v>
      </c>
      <c r="H27" s="212">
        <f t="shared" si="10"/>
        <v>0</v>
      </c>
      <c r="I27" s="212">
        <f t="shared" si="10"/>
        <v>0</v>
      </c>
      <c r="J27" s="212">
        <f t="shared" si="10"/>
        <v>140000</v>
      </c>
      <c r="K27" s="212">
        <v>150000</v>
      </c>
      <c r="L27" s="212">
        <f t="shared" si="10"/>
        <v>0</v>
      </c>
      <c r="M27" s="212">
        <f t="shared" si="10"/>
        <v>0</v>
      </c>
      <c r="N27" s="212">
        <f t="shared" si="10"/>
        <v>150000</v>
      </c>
    </row>
    <row r="28" spans="1:14" s="114" customFormat="1" ht="25.5">
      <c r="A28" s="125">
        <v>2281</v>
      </c>
      <c r="B28" s="116" t="s">
        <v>46</v>
      </c>
      <c r="C28" s="212"/>
      <c r="D28" s="212"/>
      <c r="E28" s="212"/>
      <c r="F28" s="212">
        <f t="shared" si="3"/>
        <v>0</v>
      </c>
      <c r="G28" s="212"/>
      <c r="H28" s="212"/>
      <c r="I28" s="212"/>
      <c r="J28" s="212">
        <f>G28+H28</f>
        <v>0</v>
      </c>
      <c r="K28" s="212"/>
      <c r="L28" s="212"/>
      <c r="M28" s="212"/>
      <c r="N28" s="212">
        <f>K28+L28</f>
        <v>0</v>
      </c>
    </row>
    <row r="29" spans="1:14" s="84" customFormat="1" ht="27" customHeight="1">
      <c r="A29" s="125">
        <v>2282</v>
      </c>
      <c r="B29" s="116" t="s">
        <v>47</v>
      </c>
      <c r="C29" s="212">
        <v>102579</v>
      </c>
      <c r="D29" s="212"/>
      <c r="E29" s="212"/>
      <c r="F29" s="212">
        <f t="shared" si="3"/>
        <v>102579</v>
      </c>
      <c r="G29" s="212">
        <v>140000</v>
      </c>
      <c r="H29" s="212"/>
      <c r="I29" s="212"/>
      <c r="J29" s="212">
        <f>G29+H29</f>
        <v>140000</v>
      </c>
      <c r="K29" s="212">
        <v>150000</v>
      </c>
      <c r="L29" s="212"/>
      <c r="M29" s="212"/>
      <c r="N29" s="212">
        <f>K29+L29</f>
        <v>150000</v>
      </c>
    </row>
    <row r="30" spans="1:14" s="84" customFormat="1" ht="15">
      <c r="A30" s="124">
        <v>2400</v>
      </c>
      <c r="B30" s="115" t="s">
        <v>48</v>
      </c>
      <c r="C30" s="213">
        <f>SUM(C31:C32)</f>
        <v>0</v>
      </c>
      <c r="D30" s="213">
        <f>SUM(D31:D32)</f>
        <v>0</v>
      </c>
      <c r="E30" s="213">
        <f>SUM(E31:E32)</f>
        <v>0</v>
      </c>
      <c r="F30" s="213">
        <f>SUM(F31:F32)</f>
        <v>0</v>
      </c>
      <c r="G30" s="213">
        <f aca="true" t="shared" si="11" ref="G30:N30">SUM(G31:G32)</f>
        <v>0</v>
      </c>
      <c r="H30" s="213">
        <f t="shared" si="11"/>
        <v>0</v>
      </c>
      <c r="I30" s="213">
        <f t="shared" si="11"/>
        <v>0</v>
      </c>
      <c r="J30" s="213">
        <f t="shared" si="11"/>
        <v>0</v>
      </c>
      <c r="K30" s="213">
        <f t="shared" si="11"/>
        <v>0</v>
      </c>
      <c r="L30" s="213">
        <f t="shared" si="11"/>
        <v>0</v>
      </c>
      <c r="M30" s="213">
        <f t="shared" si="11"/>
        <v>0</v>
      </c>
      <c r="N30" s="213">
        <f t="shared" si="11"/>
        <v>0</v>
      </c>
    </row>
    <row r="31" spans="1:14" s="84" customFormat="1" ht="15">
      <c r="A31" s="125">
        <v>2410</v>
      </c>
      <c r="B31" s="116" t="s">
        <v>49</v>
      </c>
      <c r="C31" s="212"/>
      <c r="D31" s="212"/>
      <c r="E31" s="212"/>
      <c r="F31" s="212">
        <f t="shared" si="3"/>
        <v>0</v>
      </c>
      <c r="G31" s="212"/>
      <c r="H31" s="212"/>
      <c r="I31" s="212"/>
      <c r="J31" s="212">
        <f aca="true" t="shared" si="12" ref="J31:J36">G31+H31</f>
        <v>0</v>
      </c>
      <c r="K31" s="212"/>
      <c r="L31" s="212"/>
      <c r="M31" s="212"/>
      <c r="N31" s="212">
        <f aca="true" t="shared" si="13" ref="N31:N36">K31+L31</f>
        <v>0</v>
      </c>
    </row>
    <row r="32" spans="1:14" s="84" customFormat="1" ht="15">
      <c r="A32" s="125">
        <v>2420</v>
      </c>
      <c r="B32" s="116" t="s">
        <v>50</v>
      </c>
      <c r="C32" s="212"/>
      <c r="D32" s="212"/>
      <c r="E32" s="212"/>
      <c r="F32" s="212">
        <f t="shared" si="3"/>
        <v>0</v>
      </c>
      <c r="G32" s="212"/>
      <c r="H32" s="212"/>
      <c r="I32" s="212"/>
      <c r="J32" s="212">
        <f t="shared" si="12"/>
        <v>0</v>
      </c>
      <c r="K32" s="212"/>
      <c r="L32" s="212"/>
      <c r="M32" s="212"/>
      <c r="N32" s="212">
        <f t="shared" si="13"/>
        <v>0</v>
      </c>
    </row>
    <row r="33" spans="1:14" s="84" customFormat="1" ht="15">
      <c r="A33" s="124">
        <v>2600</v>
      </c>
      <c r="B33" s="115" t="s">
        <v>51</v>
      </c>
      <c r="C33" s="213">
        <f>SUM(C34:C36)</f>
        <v>0</v>
      </c>
      <c r="D33" s="213">
        <f>SUM(D34:D36)</f>
        <v>0</v>
      </c>
      <c r="E33" s="213">
        <f>SUM(E34:E36)</f>
        <v>0</v>
      </c>
      <c r="F33" s="213">
        <f t="shared" si="3"/>
        <v>0</v>
      </c>
      <c r="G33" s="213">
        <f>SUM(G34:G36)</f>
        <v>0</v>
      </c>
      <c r="H33" s="213">
        <f>SUM(H34:H36)</f>
        <v>0</v>
      </c>
      <c r="I33" s="213">
        <f>SUM(I34:I36)</f>
        <v>0</v>
      </c>
      <c r="J33" s="213">
        <f t="shared" si="12"/>
        <v>0</v>
      </c>
      <c r="K33" s="213">
        <f>SUM(K34:K36)</f>
        <v>0</v>
      </c>
      <c r="L33" s="213">
        <f>SUM(L34:L36)</f>
        <v>0</v>
      </c>
      <c r="M33" s="213">
        <f>SUM(M34:M36)</f>
        <v>0</v>
      </c>
      <c r="N33" s="213">
        <f t="shared" si="13"/>
        <v>0</v>
      </c>
    </row>
    <row r="34" spans="1:14" s="84" customFormat="1" ht="25.5">
      <c r="A34" s="125">
        <v>2610</v>
      </c>
      <c r="B34" s="116" t="s">
        <v>52</v>
      </c>
      <c r="C34" s="212"/>
      <c r="D34" s="212"/>
      <c r="E34" s="212"/>
      <c r="F34" s="212">
        <f t="shared" si="3"/>
        <v>0</v>
      </c>
      <c r="G34" s="212"/>
      <c r="H34" s="212"/>
      <c r="I34" s="212"/>
      <c r="J34" s="212">
        <f t="shared" si="12"/>
        <v>0</v>
      </c>
      <c r="K34" s="212"/>
      <c r="L34" s="212"/>
      <c r="M34" s="212"/>
      <c r="N34" s="212">
        <f t="shared" si="13"/>
        <v>0</v>
      </c>
    </row>
    <row r="35" spans="1:14" s="84" customFormat="1" ht="25.5">
      <c r="A35" s="126">
        <v>2620</v>
      </c>
      <c r="B35" s="117" t="s">
        <v>53</v>
      </c>
      <c r="C35" s="214"/>
      <c r="D35" s="214"/>
      <c r="E35" s="214"/>
      <c r="F35" s="214">
        <f t="shared" si="3"/>
        <v>0</v>
      </c>
      <c r="G35" s="214"/>
      <c r="H35" s="214"/>
      <c r="I35" s="214"/>
      <c r="J35" s="214">
        <f t="shared" si="12"/>
        <v>0</v>
      </c>
      <c r="K35" s="214"/>
      <c r="L35" s="214"/>
      <c r="M35" s="214"/>
      <c r="N35" s="214">
        <f t="shared" si="13"/>
        <v>0</v>
      </c>
    </row>
    <row r="36" spans="1:14" s="84" customFormat="1" ht="25.5">
      <c r="A36" s="127">
        <v>2630</v>
      </c>
      <c r="B36" s="118" t="s">
        <v>54</v>
      </c>
      <c r="C36" s="212"/>
      <c r="D36" s="212"/>
      <c r="E36" s="212"/>
      <c r="F36" s="212">
        <f t="shared" si="3"/>
        <v>0</v>
      </c>
      <c r="G36" s="212"/>
      <c r="H36" s="212"/>
      <c r="I36" s="212"/>
      <c r="J36" s="212">
        <f t="shared" si="12"/>
        <v>0</v>
      </c>
      <c r="K36" s="212"/>
      <c r="L36" s="212"/>
      <c r="M36" s="212"/>
      <c r="N36" s="212">
        <f t="shared" si="13"/>
        <v>0</v>
      </c>
    </row>
    <row r="37" spans="1:14" s="84" customFormat="1" ht="15">
      <c r="A37" s="128">
        <v>2700</v>
      </c>
      <c r="B37" s="119" t="s">
        <v>55</v>
      </c>
      <c r="C37" s="213">
        <f>SUM(C38:C40)</f>
        <v>0</v>
      </c>
      <c r="D37" s="213">
        <f>SUM(D38:D40)</f>
        <v>0</v>
      </c>
      <c r="E37" s="213">
        <f>SUM(E38:E40)</f>
        <v>0</v>
      </c>
      <c r="F37" s="213">
        <f>SUM(F38:F40)</f>
        <v>0</v>
      </c>
      <c r="G37" s="213">
        <f aca="true" t="shared" si="14" ref="G37:N37">SUM(G38:G40)</f>
        <v>0</v>
      </c>
      <c r="H37" s="213">
        <f t="shared" si="14"/>
        <v>0</v>
      </c>
      <c r="I37" s="213">
        <f t="shared" si="14"/>
        <v>0</v>
      </c>
      <c r="J37" s="213">
        <f t="shared" si="14"/>
        <v>0</v>
      </c>
      <c r="K37" s="213">
        <f t="shared" si="14"/>
        <v>0</v>
      </c>
      <c r="L37" s="213">
        <f t="shared" si="14"/>
        <v>0</v>
      </c>
      <c r="M37" s="213">
        <f t="shared" si="14"/>
        <v>0</v>
      </c>
      <c r="N37" s="213">
        <f t="shared" si="14"/>
        <v>0</v>
      </c>
    </row>
    <row r="38" spans="1:14" s="84" customFormat="1" ht="15">
      <c r="A38" s="127">
        <v>2710</v>
      </c>
      <c r="B38" s="118" t="s">
        <v>56</v>
      </c>
      <c r="C38" s="212"/>
      <c r="D38" s="212"/>
      <c r="E38" s="212"/>
      <c r="F38" s="212">
        <f>C38+D38</f>
        <v>0</v>
      </c>
      <c r="G38" s="212"/>
      <c r="H38" s="212"/>
      <c r="I38" s="212"/>
      <c r="J38" s="212">
        <f>G38+H38</f>
        <v>0</v>
      </c>
      <c r="K38" s="212"/>
      <c r="L38" s="212"/>
      <c r="M38" s="212"/>
      <c r="N38" s="212">
        <f>K38+L38</f>
        <v>0</v>
      </c>
    </row>
    <row r="39" spans="1:14" s="84" customFormat="1" ht="15">
      <c r="A39" s="129">
        <v>2720</v>
      </c>
      <c r="B39" s="120" t="s">
        <v>57</v>
      </c>
      <c r="C39" s="215"/>
      <c r="D39" s="215"/>
      <c r="E39" s="215"/>
      <c r="F39" s="215">
        <f>C39+D39</f>
        <v>0</v>
      </c>
      <c r="G39" s="215"/>
      <c r="H39" s="215"/>
      <c r="I39" s="215"/>
      <c r="J39" s="215">
        <f>G39+H39</f>
        <v>0</v>
      </c>
      <c r="K39" s="215"/>
      <c r="L39" s="215"/>
      <c r="M39" s="215"/>
      <c r="N39" s="215">
        <f>K39+L39</f>
        <v>0</v>
      </c>
    </row>
    <row r="40" spans="1:14" s="84" customFormat="1" ht="15">
      <c r="A40" s="125">
        <v>2730</v>
      </c>
      <c r="B40" s="116" t="s">
        <v>58</v>
      </c>
      <c r="C40" s="212"/>
      <c r="D40" s="212"/>
      <c r="E40" s="212"/>
      <c r="F40" s="212">
        <f>C40+D40</f>
        <v>0</v>
      </c>
      <c r="G40" s="212"/>
      <c r="H40" s="212"/>
      <c r="I40" s="212"/>
      <c r="J40" s="212">
        <f>G40+H40</f>
        <v>0</v>
      </c>
      <c r="K40" s="212"/>
      <c r="L40" s="212"/>
      <c r="M40" s="212"/>
      <c r="N40" s="212">
        <f>K40+L40</f>
        <v>0</v>
      </c>
    </row>
    <row r="41" spans="1:14" s="84" customFormat="1" ht="15">
      <c r="A41" s="124">
        <v>2800</v>
      </c>
      <c r="B41" s="115" t="s">
        <v>59</v>
      </c>
      <c r="C41" s="213"/>
      <c r="D41" s="213"/>
      <c r="E41" s="213"/>
      <c r="F41" s="213">
        <f>C41+D41</f>
        <v>0</v>
      </c>
      <c r="G41" s="213"/>
      <c r="H41" s="213"/>
      <c r="I41" s="213"/>
      <c r="J41" s="213">
        <f>G41+H41</f>
        <v>0</v>
      </c>
      <c r="K41" s="213"/>
      <c r="L41" s="213"/>
      <c r="M41" s="213"/>
      <c r="N41" s="213">
        <f>K41+L41</f>
        <v>0</v>
      </c>
    </row>
    <row r="42" spans="1:14" ht="15.75">
      <c r="A42" s="88"/>
      <c r="B42" s="89"/>
      <c r="C42" s="216"/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4" ht="15.75">
      <c r="A43" s="88"/>
      <c r="B43" s="89"/>
      <c r="C43" s="216"/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="36" customFormat="1" ht="12.75">
      <c r="N44" s="37" t="s">
        <v>114</v>
      </c>
    </row>
    <row r="45" spans="1:14" s="84" customFormat="1" ht="15" customHeight="1">
      <c r="A45" s="278" t="s">
        <v>159</v>
      </c>
      <c r="B45" s="278" t="s">
        <v>99</v>
      </c>
      <c r="C45" s="253" t="s">
        <v>173</v>
      </c>
      <c r="D45" s="254"/>
      <c r="E45" s="254"/>
      <c r="F45" s="255"/>
      <c r="G45" s="253" t="s">
        <v>174</v>
      </c>
      <c r="H45" s="254"/>
      <c r="I45" s="254"/>
      <c r="J45" s="255"/>
      <c r="K45" s="253" t="s">
        <v>175</v>
      </c>
      <c r="L45" s="254"/>
      <c r="M45" s="254"/>
      <c r="N45" s="255"/>
    </row>
    <row r="46" spans="1:14" s="84" customFormat="1" ht="60" customHeight="1">
      <c r="A46" s="279"/>
      <c r="B46" s="279"/>
      <c r="C46" s="184" t="s">
        <v>25</v>
      </c>
      <c r="D46" s="123" t="s">
        <v>26</v>
      </c>
      <c r="E46" s="165" t="s">
        <v>118</v>
      </c>
      <c r="F46" s="165" t="s">
        <v>121</v>
      </c>
      <c r="G46" s="184" t="s">
        <v>25</v>
      </c>
      <c r="H46" s="123" t="s">
        <v>26</v>
      </c>
      <c r="I46" s="165" t="s">
        <v>118</v>
      </c>
      <c r="J46" s="165" t="s">
        <v>122</v>
      </c>
      <c r="K46" s="184" t="s">
        <v>25</v>
      </c>
      <c r="L46" s="123" t="s">
        <v>26</v>
      </c>
      <c r="M46" s="165" t="s">
        <v>118</v>
      </c>
      <c r="N46" s="165" t="s">
        <v>19</v>
      </c>
    </row>
    <row r="47" spans="1:14" s="84" customFormat="1" ht="15">
      <c r="A47" s="67">
        <v>1</v>
      </c>
      <c r="B47" s="67">
        <v>2</v>
      </c>
      <c r="C47" s="29">
        <v>3</v>
      </c>
      <c r="D47" s="29">
        <v>4</v>
      </c>
      <c r="E47" s="29">
        <v>5</v>
      </c>
      <c r="F47" s="29">
        <v>6</v>
      </c>
      <c r="G47" s="29">
        <v>7</v>
      </c>
      <c r="H47" s="29">
        <v>8</v>
      </c>
      <c r="I47" s="29">
        <v>9</v>
      </c>
      <c r="J47" s="29">
        <v>10</v>
      </c>
      <c r="K47" s="29">
        <v>11</v>
      </c>
      <c r="L47" s="29">
        <v>12</v>
      </c>
      <c r="M47" s="29">
        <v>13</v>
      </c>
      <c r="N47" s="29">
        <v>14</v>
      </c>
    </row>
    <row r="48" spans="1:14" s="84" customFormat="1" ht="15">
      <c r="A48" s="124">
        <v>3000</v>
      </c>
      <c r="B48" s="115" t="s">
        <v>60</v>
      </c>
      <c r="C48" s="121">
        <f>C49+C63</f>
        <v>0</v>
      </c>
      <c r="D48" s="121">
        <f>D49+D63</f>
        <v>0</v>
      </c>
      <c r="E48" s="121">
        <f>E49+E63</f>
        <v>0</v>
      </c>
      <c r="F48" s="121">
        <f>F49+F63</f>
        <v>0</v>
      </c>
      <c r="G48" s="121">
        <f aca="true" t="shared" si="15" ref="G48:N48">G49+G63</f>
        <v>0</v>
      </c>
      <c r="H48" s="121">
        <f t="shared" si="15"/>
        <v>0</v>
      </c>
      <c r="I48" s="121">
        <f t="shared" si="15"/>
        <v>0</v>
      </c>
      <c r="J48" s="121">
        <f t="shared" si="15"/>
        <v>0</v>
      </c>
      <c r="K48" s="121">
        <f t="shared" si="15"/>
        <v>0</v>
      </c>
      <c r="L48" s="121">
        <f t="shared" si="15"/>
        <v>0</v>
      </c>
      <c r="M48" s="121">
        <f t="shared" si="15"/>
        <v>0</v>
      </c>
      <c r="N48" s="121">
        <f t="shared" si="15"/>
        <v>0</v>
      </c>
    </row>
    <row r="49" spans="1:14" s="84" customFormat="1" ht="15">
      <c r="A49" s="124">
        <v>3100</v>
      </c>
      <c r="B49" s="115" t="s">
        <v>61</v>
      </c>
      <c r="C49" s="121">
        <f>C50+C51+C54+C57+C61+C62</f>
        <v>0</v>
      </c>
      <c r="D49" s="121">
        <f>D50+D51+D54+D57+D61+D62</f>
        <v>0</v>
      </c>
      <c r="E49" s="121">
        <f>E50+E51+E54+E57+E61+E62</f>
        <v>0</v>
      </c>
      <c r="F49" s="121">
        <f>F50+F51+F54+F57+F61+F62</f>
        <v>0</v>
      </c>
      <c r="G49" s="121">
        <f aca="true" t="shared" si="16" ref="G49:N49">G50+G51+G54+G57+G61+G62</f>
        <v>0</v>
      </c>
      <c r="H49" s="121">
        <f t="shared" si="16"/>
        <v>0</v>
      </c>
      <c r="I49" s="121">
        <f t="shared" si="16"/>
        <v>0</v>
      </c>
      <c r="J49" s="121">
        <f t="shared" si="16"/>
        <v>0</v>
      </c>
      <c r="K49" s="121">
        <f t="shared" si="16"/>
        <v>0</v>
      </c>
      <c r="L49" s="121">
        <f t="shared" si="16"/>
        <v>0</v>
      </c>
      <c r="M49" s="121">
        <f t="shared" si="16"/>
        <v>0</v>
      </c>
      <c r="N49" s="121">
        <f t="shared" si="16"/>
        <v>0</v>
      </c>
    </row>
    <row r="50" spans="1:14" s="84" customFormat="1" ht="25.5">
      <c r="A50" s="125">
        <v>3110</v>
      </c>
      <c r="B50" s="116" t="s">
        <v>62</v>
      </c>
      <c r="C50" s="122"/>
      <c r="D50" s="122"/>
      <c r="E50" s="122"/>
      <c r="F50" s="122">
        <f aca="true" t="shared" si="17" ref="F50:F67">C50+D50</f>
        <v>0</v>
      </c>
      <c r="G50" s="122"/>
      <c r="H50" s="122"/>
      <c r="I50" s="122"/>
      <c r="J50" s="122">
        <f>G50+H50</f>
        <v>0</v>
      </c>
      <c r="K50" s="122"/>
      <c r="L50" s="122"/>
      <c r="M50" s="122"/>
      <c r="N50" s="122">
        <f>K50+L50</f>
        <v>0</v>
      </c>
    </row>
    <row r="51" spans="1:14" s="84" customFormat="1" ht="15">
      <c r="A51" s="125">
        <v>3120</v>
      </c>
      <c r="B51" s="116" t="s">
        <v>63</v>
      </c>
      <c r="C51" s="122">
        <f>SUM(C52:C53)</f>
        <v>0</v>
      </c>
      <c r="D51" s="122">
        <f>SUM(D52:D53)</f>
        <v>0</v>
      </c>
      <c r="E51" s="122">
        <f>SUM(E52:E53)</f>
        <v>0</v>
      </c>
      <c r="F51" s="122">
        <f>SUM(F52:F53)</f>
        <v>0</v>
      </c>
      <c r="G51" s="122">
        <f aca="true" t="shared" si="18" ref="G51:N51">SUM(G52:G53)</f>
        <v>0</v>
      </c>
      <c r="H51" s="122">
        <f t="shared" si="18"/>
        <v>0</v>
      </c>
      <c r="I51" s="122">
        <f t="shared" si="18"/>
        <v>0</v>
      </c>
      <c r="J51" s="122">
        <f t="shared" si="18"/>
        <v>0</v>
      </c>
      <c r="K51" s="122">
        <f t="shared" si="18"/>
        <v>0</v>
      </c>
      <c r="L51" s="122">
        <f t="shared" si="18"/>
        <v>0</v>
      </c>
      <c r="M51" s="122">
        <f t="shared" si="18"/>
        <v>0</v>
      </c>
      <c r="N51" s="122">
        <f t="shared" si="18"/>
        <v>0</v>
      </c>
    </row>
    <row r="52" spans="1:14" s="84" customFormat="1" ht="15">
      <c r="A52" s="125">
        <v>3121</v>
      </c>
      <c r="B52" s="116" t="s">
        <v>64</v>
      </c>
      <c r="C52" s="122"/>
      <c r="D52" s="122"/>
      <c r="E52" s="122"/>
      <c r="F52" s="122">
        <f t="shared" si="17"/>
        <v>0</v>
      </c>
      <c r="G52" s="122"/>
      <c r="H52" s="122"/>
      <c r="I52" s="122"/>
      <c r="J52" s="122">
        <f>G52+H52</f>
        <v>0</v>
      </c>
      <c r="K52" s="122"/>
      <c r="L52" s="122"/>
      <c r="M52" s="122"/>
      <c r="N52" s="122">
        <f>K52+L52</f>
        <v>0</v>
      </c>
    </row>
    <row r="53" spans="1:14" s="84" customFormat="1" ht="15">
      <c r="A53" s="125">
        <v>3122</v>
      </c>
      <c r="B53" s="116" t="s">
        <v>65</v>
      </c>
      <c r="C53" s="122"/>
      <c r="D53" s="122"/>
      <c r="E53" s="122"/>
      <c r="F53" s="122">
        <f t="shared" si="17"/>
        <v>0</v>
      </c>
      <c r="G53" s="122"/>
      <c r="H53" s="122"/>
      <c r="I53" s="122"/>
      <c r="J53" s="122">
        <f>G53+H53</f>
        <v>0</v>
      </c>
      <c r="K53" s="122"/>
      <c r="L53" s="122"/>
      <c r="M53" s="122"/>
      <c r="N53" s="122">
        <f>K53+L53</f>
        <v>0</v>
      </c>
    </row>
    <row r="54" spans="1:14" s="84" customFormat="1" ht="15">
      <c r="A54" s="125">
        <v>3130</v>
      </c>
      <c r="B54" s="116" t="s">
        <v>66</v>
      </c>
      <c r="C54" s="122">
        <f>SUM(C55:C56)</f>
        <v>0</v>
      </c>
      <c r="D54" s="122">
        <f>SUM(D55:D56)</f>
        <v>0</v>
      </c>
      <c r="E54" s="122">
        <f>SUM(E55:E56)</f>
        <v>0</v>
      </c>
      <c r="F54" s="122">
        <f>SUM(F55:F56)</f>
        <v>0</v>
      </c>
      <c r="G54" s="122">
        <f aca="true" t="shared" si="19" ref="G54:N54">SUM(G55:G56)</f>
        <v>0</v>
      </c>
      <c r="H54" s="122">
        <f t="shared" si="19"/>
        <v>0</v>
      </c>
      <c r="I54" s="122">
        <f t="shared" si="19"/>
        <v>0</v>
      </c>
      <c r="J54" s="122">
        <f t="shared" si="19"/>
        <v>0</v>
      </c>
      <c r="K54" s="122">
        <f t="shared" si="19"/>
        <v>0</v>
      </c>
      <c r="L54" s="122">
        <f t="shared" si="19"/>
        <v>0</v>
      </c>
      <c r="M54" s="122">
        <f t="shared" si="19"/>
        <v>0</v>
      </c>
      <c r="N54" s="122">
        <f t="shared" si="19"/>
        <v>0</v>
      </c>
    </row>
    <row r="55" spans="1:14" s="84" customFormat="1" ht="15">
      <c r="A55" s="125">
        <v>3131</v>
      </c>
      <c r="B55" s="116" t="s">
        <v>67</v>
      </c>
      <c r="C55" s="122"/>
      <c r="D55" s="122"/>
      <c r="E55" s="122"/>
      <c r="F55" s="122">
        <f t="shared" si="17"/>
        <v>0</v>
      </c>
      <c r="G55" s="122"/>
      <c r="H55" s="122"/>
      <c r="I55" s="122"/>
      <c r="J55" s="122">
        <f>G55+H55</f>
        <v>0</v>
      </c>
      <c r="K55" s="122"/>
      <c r="L55" s="122"/>
      <c r="M55" s="122"/>
      <c r="N55" s="122">
        <f>K55+L55</f>
        <v>0</v>
      </c>
    </row>
    <row r="56" spans="1:14" s="84" customFormat="1" ht="15">
      <c r="A56" s="125">
        <v>3132</v>
      </c>
      <c r="B56" s="116" t="s">
        <v>68</v>
      </c>
      <c r="C56" s="122"/>
      <c r="D56" s="122"/>
      <c r="E56" s="122"/>
      <c r="F56" s="122">
        <f t="shared" si="17"/>
        <v>0</v>
      </c>
      <c r="G56" s="122"/>
      <c r="H56" s="122"/>
      <c r="I56" s="122"/>
      <c r="J56" s="122">
        <f>G56+H56</f>
        <v>0</v>
      </c>
      <c r="K56" s="122"/>
      <c r="L56" s="122"/>
      <c r="M56" s="122"/>
      <c r="N56" s="122">
        <f>K56+L56</f>
        <v>0</v>
      </c>
    </row>
    <row r="57" spans="1:14" s="84" customFormat="1" ht="15">
      <c r="A57" s="125">
        <v>3140</v>
      </c>
      <c r="B57" s="116" t="s">
        <v>69</v>
      </c>
      <c r="C57" s="122">
        <f>SUM(C58:C60)</f>
        <v>0</v>
      </c>
      <c r="D57" s="122">
        <f>SUM(D58:D60)</f>
        <v>0</v>
      </c>
      <c r="E57" s="122">
        <f>SUM(E58:E60)</f>
        <v>0</v>
      </c>
      <c r="F57" s="122">
        <f>SUM(F58:F60)</f>
        <v>0</v>
      </c>
      <c r="G57" s="122">
        <f aca="true" t="shared" si="20" ref="G57:N57">SUM(G58:G60)</f>
        <v>0</v>
      </c>
      <c r="H57" s="122">
        <f t="shared" si="20"/>
        <v>0</v>
      </c>
      <c r="I57" s="122">
        <f t="shared" si="20"/>
        <v>0</v>
      </c>
      <c r="J57" s="122">
        <f t="shared" si="20"/>
        <v>0</v>
      </c>
      <c r="K57" s="122">
        <f t="shared" si="20"/>
        <v>0</v>
      </c>
      <c r="L57" s="122">
        <f t="shared" si="20"/>
        <v>0</v>
      </c>
      <c r="M57" s="122">
        <f t="shared" si="20"/>
        <v>0</v>
      </c>
      <c r="N57" s="122">
        <f t="shared" si="20"/>
        <v>0</v>
      </c>
    </row>
    <row r="58" spans="1:14" s="84" customFormat="1" ht="15">
      <c r="A58" s="125">
        <v>3141</v>
      </c>
      <c r="B58" s="116" t="s">
        <v>70</v>
      </c>
      <c r="C58" s="122"/>
      <c r="D58" s="122"/>
      <c r="E58" s="122"/>
      <c r="F58" s="122">
        <f t="shared" si="17"/>
        <v>0</v>
      </c>
      <c r="G58" s="122"/>
      <c r="H58" s="122"/>
      <c r="I58" s="122"/>
      <c r="J58" s="122">
        <f>G58+H58</f>
        <v>0</v>
      </c>
      <c r="K58" s="122"/>
      <c r="L58" s="122"/>
      <c r="M58" s="122"/>
      <c r="N58" s="122">
        <f>K58+L58</f>
        <v>0</v>
      </c>
    </row>
    <row r="59" spans="1:14" s="84" customFormat="1" ht="15">
      <c r="A59" s="125">
        <v>3142</v>
      </c>
      <c r="B59" s="116" t="s">
        <v>71</v>
      </c>
      <c r="C59" s="122"/>
      <c r="D59" s="122"/>
      <c r="E59" s="122"/>
      <c r="F59" s="122">
        <f t="shared" si="17"/>
        <v>0</v>
      </c>
      <c r="G59" s="122"/>
      <c r="H59" s="122"/>
      <c r="I59" s="122"/>
      <c r="J59" s="122">
        <f>G59+H59</f>
        <v>0</v>
      </c>
      <c r="K59" s="122"/>
      <c r="L59" s="122"/>
      <c r="M59" s="122"/>
      <c r="N59" s="122">
        <f>K59+L59</f>
        <v>0</v>
      </c>
    </row>
    <row r="60" spans="1:14" s="84" customFormat="1" ht="15" customHeight="1">
      <c r="A60" s="125">
        <v>3143</v>
      </c>
      <c r="B60" s="116" t="s">
        <v>72</v>
      </c>
      <c r="C60" s="122"/>
      <c r="D60" s="122"/>
      <c r="E60" s="122"/>
      <c r="F60" s="122">
        <f t="shared" si="17"/>
        <v>0</v>
      </c>
      <c r="G60" s="122"/>
      <c r="H60" s="122"/>
      <c r="I60" s="122"/>
      <c r="J60" s="122">
        <f>G60+H60</f>
        <v>0</v>
      </c>
      <c r="K60" s="122"/>
      <c r="L60" s="122"/>
      <c r="M60" s="122"/>
      <c r="N60" s="122">
        <f>K60+L60</f>
        <v>0</v>
      </c>
    </row>
    <row r="61" spans="1:14" s="84" customFormat="1" ht="15">
      <c r="A61" s="125">
        <v>3150</v>
      </c>
      <c r="B61" s="116" t="s">
        <v>73</v>
      </c>
      <c r="C61" s="122"/>
      <c r="D61" s="122"/>
      <c r="E61" s="122"/>
      <c r="F61" s="122">
        <f t="shared" si="17"/>
        <v>0</v>
      </c>
      <c r="G61" s="122"/>
      <c r="H61" s="122"/>
      <c r="I61" s="122"/>
      <c r="J61" s="122">
        <f>G61+H61</f>
        <v>0</v>
      </c>
      <c r="K61" s="122"/>
      <c r="L61" s="122"/>
      <c r="M61" s="122"/>
      <c r="N61" s="122">
        <f>K61+L61</f>
        <v>0</v>
      </c>
    </row>
    <row r="62" spans="1:14" s="84" customFormat="1" ht="15">
      <c r="A62" s="125">
        <v>3160</v>
      </c>
      <c r="B62" s="116" t="s">
        <v>74</v>
      </c>
      <c r="C62" s="122"/>
      <c r="D62" s="122"/>
      <c r="E62" s="122"/>
      <c r="F62" s="122">
        <f t="shared" si="17"/>
        <v>0</v>
      </c>
      <c r="G62" s="122"/>
      <c r="H62" s="122"/>
      <c r="I62" s="122"/>
      <c r="J62" s="122">
        <f>G62+H62</f>
        <v>0</v>
      </c>
      <c r="K62" s="122"/>
      <c r="L62" s="122"/>
      <c r="M62" s="122"/>
      <c r="N62" s="122">
        <f>K62+L62</f>
        <v>0</v>
      </c>
    </row>
    <row r="63" spans="1:14" s="84" customFormat="1" ht="15">
      <c r="A63" s="124">
        <v>3200</v>
      </c>
      <c r="B63" s="115" t="s">
        <v>75</v>
      </c>
      <c r="C63" s="121">
        <f>SUM(C64:C67)</f>
        <v>0</v>
      </c>
      <c r="D63" s="121">
        <f>SUM(D64:D67)</f>
        <v>0</v>
      </c>
      <c r="E63" s="121">
        <f>SUM(E64:E67)</f>
        <v>0</v>
      </c>
      <c r="F63" s="121">
        <f>SUM(F64:F67)</f>
        <v>0</v>
      </c>
      <c r="G63" s="121">
        <f aca="true" t="shared" si="21" ref="G63:N63">SUM(G64:G67)</f>
        <v>0</v>
      </c>
      <c r="H63" s="121">
        <f t="shared" si="21"/>
        <v>0</v>
      </c>
      <c r="I63" s="121">
        <f t="shared" si="21"/>
        <v>0</v>
      </c>
      <c r="J63" s="121">
        <f t="shared" si="21"/>
        <v>0</v>
      </c>
      <c r="K63" s="121">
        <f t="shared" si="21"/>
        <v>0</v>
      </c>
      <c r="L63" s="121">
        <f t="shared" si="21"/>
        <v>0</v>
      </c>
      <c r="M63" s="121">
        <f t="shared" si="21"/>
        <v>0</v>
      </c>
      <c r="N63" s="121">
        <f t="shared" si="21"/>
        <v>0</v>
      </c>
    </row>
    <row r="64" spans="1:14" s="84" customFormat="1" ht="25.5">
      <c r="A64" s="125">
        <v>3210</v>
      </c>
      <c r="B64" s="116" t="s">
        <v>76</v>
      </c>
      <c r="C64" s="122"/>
      <c r="D64" s="122"/>
      <c r="E64" s="122"/>
      <c r="F64" s="122">
        <f t="shared" si="17"/>
        <v>0</v>
      </c>
      <c r="G64" s="122"/>
      <c r="H64" s="122"/>
      <c r="I64" s="122"/>
      <c r="J64" s="122">
        <f>G64+H64</f>
        <v>0</v>
      </c>
      <c r="K64" s="122"/>
      <c r="L64" s="122"/>
      <c r="M64" s="122"/>
      <c r="N64" s="122">
        <f>K64+L64</f>
        <v>0</v>
      </c>
    </row>
    <row r="65" spans="1:14" s="84" customFormat="1" ht="25.5">
      <c r="A65" s="125">
        <v>3220</v>
      </c>
      <c r="B65" s="116" t="s">
        <v>77</v>
      </c>
      <c r="C65" s="122"/>
      <c r="D65" s="122"/>
      <c r="E65" s="122"/>
      <c r="F65" s="122">
        <f t="shared" si="17"/>
        <v>0</v>
      </c>
      <c r="G65" s="122"/>
      <c r="H65" s="122"/>
      <c r="I65" s="122"/>
      <c r="J65" s="122">
        <f>G65+H65</f>
        <v>0</v>
      </c>
      <c r="K65" s="122"/>
      <c r="L65" s="122"/>
      <c r="M65" s="122"/>
      <c r="N65" s="122">
        <f>K65+L65</f>
        <v>0</v>
      </c>
    </row>
    <row r="66" spans="1:14" s="84" customFormat="1" ht="25.5">
      <c r="A66" s="125">
        <v>3230</v>
      </c>
      <c r="B66" s="116" t="s">
        <v>78</v>
      </c>
      <c r="C66" s="122"/>
      <c r="D66" s="122"/>
      <c r="E66" s="122"/>
      <c r="F66" s="122">
        <f t="shared" si="17"/>
        <v>0</v>
      </c>
      <c r="G66" s="122"/>
      <c r="H66" s="122"/>
      <c r="I66" s="122"/>
      <c r="J66" s="122">
        <f>G66+H66</f>
        <v>0</v>
      </c>
      <c r="K66" s="122"/>
      <c r="L66" s="122"/>
      <c r="M66" s="122"/>
      <c r="N66" s="122">
        <f>K66+L66</f>
        <v>0</v>
      </c>
    </row>
    <row r="67" spans="1:14" s="84" customFormat="1" ht="15">
      <c r="A67" s="126">
        <v>3240</v>
      </c>
      <c r="B67" s="116" t="s">
        <v>79</v>
      </c>
      <c r="C67" s="122"/>
      <c r="D67" s="122"/>
      <c r="E67" s="122"/>
      <c r="F67" s="122">
        <f t="shared" si="17"/>
        <v>0</v>
      </c>
      <c r="G67" s="122"/>
      <c r="H67" s="122"/>
      <c r="I67" s="122"/>
      <c r="J67" s="122">
        <f>G67+H67</f>
        <v>0</v>
      </c>
      <c r="K67" s="122"/>
      <c r="L67" s="122"/>
      <c r="M67" s="122"/>
      <c r="N67" s="122">
        <f>K67+L67</f>
        <v>0</v>
      </c>
    </row>
    <row r="68" spans="1:14" s="113" customFormat="1" ht="14.25">
      <c r="A68" s="179"/>
      <c r="B68" s="107" t="s">
        <v>115</v>
      </c>
      <c r="C68" s="231">
        <f aca="true" t="shared" si="22" ref="C68:N68">C7+C48</f>
        <v>102579</v>
      </c>
      <c r="D68" s="231">
        <f t="shared" si="22"/>
        <v>0</v>
      </c>
      <c r="E68" s="231">
        <f t="shared" si="22"/>
        <v>0</v>
      </c>
      <c r="F68" s="231">
        <f t="shared" si="22"/>
        <v>102579</v>
      </c>
      <c r="G68" s="231">
        <f t="shared" si="22"/>
        <v>140000</v>
      </c>
      <c r="H68" s="231">
        <f t="shared" si="22"/>
        <v>0</v>
      </c>
      <c r="I68" s="231">
        <f t="shared" si="22"/>
        <v>0</v>
      </c>
      <c r="J68" s="231">
        <f t="shared" si="22"/>
        <v>140000</v>
      </c>
      <c r="K68" s="231">
        <f t="shared" si="22"/>
        <v>150000</v>
      </c>
      <c r="L68" s="231">
        <f t="shared" si="22"/>
        <v>0</v>
      </c>
      <c r="M68" s="231">
        <f t="shared" si="22"/>
        <v>0</v>
      </c>
      <c r="N68" s="231">
        <f t="shared" si="22"/>
        <v>150000</v>
      </c>
    </row>
    <row r="70" spans="1:14" ht="15.75">
      <c r="A70" s="189" t="s">
        <v>193</v>
      </c>
      <c r="B70" s="189"/>
      <c r="C70" s="189"/>
      <c r="D70" s="189"/>
      <c r="E70" s="189"/>
      <c r="F70" s="189"/>
      <c r="G70" s="66"/>
      <c r="H70" s="66"/>
      <c r="I70" s="66"/>
      <c r="J70" s="66"/>
      <c r="K70" s="66"/>
      <c r="L70" s="66"/>
      <c r="M70" s="66"/>
      <c r="N70" s="37" t="s">
        <v>114</v>
      </c>
    </row>
    <row r="71" spans="1:14" s="84" customFormat="1" ht="15" customHeight="1">
      <c r="A71" s="278" t="s">
        <v>160</v>
      </c>
      <c r="B71" s="278" t="s">
        <v>99</v>
      </c>
      <c r="C71" s="253" t="s">
        <v>173</v>
      </c>
      <c r="D71" s="254"/>
      <c r="E71" s="254"/>
      <c r="F71" s="255"/>
      <c r="G71" s="253" t="s">
        <v>174</v>
      </c>
      <c r="H71" s="254"/>
      <c r="I71" s="254"/>
      <c r="J71" s="255"/>
      <c r="K71" s="253" t="s">
        <v>175</v>
      </c>
      <c r="L71" s="254"/>
      <c r="M71" s="254"/>
      <c r="N71" s="255"/>
    </row>
    <row r="72" spans="1:14" s="84" customFormat="1" ht="45">
      <c r="A72" s="280"/>
      <c r="B72" s="279"/>
      <c r="C72" s="184" t="s">
        <v>25</v>
      </c>
      <c r="D72" s="123" t="s">
        <v>26</v>
      </c>
      <c r="E72" s="165" t="s">
        <v>118</v>
      </c>
      <c r="F72" s="165" t="s">
        <v>121</v>
      </c>
      <c r="G72" s="184" t="s">
        <v>25</v>
      </c>
      <c r="H72" s="123" t="s">
        <v>26</v>
      </c>
      <c r="I72" s="165" t="s">
        <v>118</v>
      </c>
      <c r="J72" s="165" t="s">
        <v>122</v>
      </c>
      <c r="K72" s="184" t="s">
        <v>25</v>
      </c>
      <c r="L72" s="123" t="s">
        <v>26</v>
      </c>
      <c r="M72" s="165" t="s">
        <v>118</v>
      </c>
      <c r="N72" s="165" t="s">
        <v>19</v>
      </c>
    </row>
    <row r="73" spans="1:14" s="84" customFormat="1" ht="15">
      <c r="A73" s="65">
        <v>1</v>
      </c>
      <c r="B73" s="65">
        <v>2</v>
      </c>
      <c r="C73" s="29">
        <v>3</v>
      </c>
      <c r="D73" s="29">
        <v>4</v>
      </c>
      <c r="E73" s="29">
        <v>5</v>
      </c>
      <c r="F73" s="29">
        <v>6</v>
      </c>
      <c r="G73" s="29">
        <v>7</v>
      </c>
      <c r="H73" s="29">
        <v>8</v>
      </c>
      <c r="I73" s="29">
        <v>9</v>
      </c>
      <c r="J73" s="29">
        <v>10</v>
      </c>
      <c r="K73" s="29">
        <v>11</v>
      </c>
      <c r="L73" s="29">
        <v>12</v>
      </c>
      <c r="M73" s="29">
        <v>13</v>
      </c>
      <c r="N73" s="29">
        <v>14</v>
      </c>
    </row>
    <row r="74" spans="1:14" s="84" customFormat="1" ht="15">
      <c r="A74" s="67"/>
      <c r="B74" s="83"/>
      <c r="C74" s="160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s="84" customFormat="1" ht="15">
      <c r="A75" s="67"/>
      <c r="B75" s="83"/>
      <c r="C75" s="160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</row>
    <row r="76" spans="1:14" s="84" customFormat="1" ht="15">
      <c r="A76" s="134"/>
      <c r="B76" s="107" t="s">
        <v>115</v>
      </c>
      <c r="C76" s="133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</sheetData>
  <sheetProtection/>
  <mergeCells count="15"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  <mergeCell ref="G71:J71"/>
    <mergeCell ref="K71:N71"/>
    <mergeCell ref="C71:F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C16">
      <selection activeCell="C37" sqref="C37"/>
    </sheetView>
  </sheetViews>
  <sheetFormatPr defaultColWidth="9.00390625" defaultRowHeight="12.75"/>
  <cols>
    <col min="1" max="1" width="13.125" style="36" customWidth="1"/>
    <col min="2" max="2" width="67.75390625" style="36" customWidth="1"/>
    <col min="3" max="10" width="12.75390625" style="36" customWidth="1"/>
    <col min="11" max="16384" width="9.125" style="36" customWidth="1"/>
  </cols>
  <sheetData>
    <row r="1" spans="2:10" s="57" customFormat="1" ht="15.75">
      <c r="B1" s="34"/>
      <c r="C1" s="34"/>
      <c r="D1" s="34"/>
      <c r="E1" s="34"/>
      <c r="F1" s="34"/>
      <c r="H1" s="139"/>
      <c r="I1" s="139"/>
      <c r="J1" s="147"/>
    </row>
    <row r="2" spans="1:10" s="38" customFormat="1" ht="15.75">
      <c r="A2" s="34" t="s">
        <v>194</v>
      </c>
      <c r="B2" s="36"/>
      <c r="C2" s="36"/>
      <c r="D2" s="36"/>
      <c r="E2" s="36"/>
      <c r="F2" s="36"/>
      <c r="G2" s="36"/>
      <c r="H2" s="36"/>
      <c r="I2" s="36"/>
      <c r="J2" s="37" t="s">
        <v>114</v>
      </c>
    </row>
    <row r="3" spans="1:10" s="84" customFormat="1" ht="15" customHeight="1">
      <c r="A3" s="278" t="s">
        <v>159</v>
      </c>
      <c r="B3" s="278" t="s">
        <v>99</v>
      </c>
      <c r="C3" s="281" t="s">
        <v>166</v>
      </c>
      <c r="D3" s="282"/>
      <c r="E3" s="282"/>
      <c r="F3" s="283"/>
      <c r="G3" s="281" t="s">
        <v>176</v>
      </c>
      <c r="H3" s="282"/>
      <c r="I3" s="282"/>
      <c r="J3" s="283"/>
    </row>
    <row r="4" spans="1:10" s="84" customFormat="1" ht="60" customHeight="1">
      <c r="A4" s="279"/>
      <c r="B4" s="280"/>
      <c r="C4" s="184" t="s">
        <v>25</v>
      </c>
      <c r="D4" s="123" t="s">
        <v>26</v>
      </c>
      <c r="E4" s="165" t="s">
        <v>118</v>
      </c>
      <c r="F4" s="165" t="s">
        <v>121</v>
      </c>
      <c r="G4" s="184" t="s">
        <v>25</v>
      </c>
      <c r="H4" s="123" t="s">
        <v>26</v>
      </c>
      <c r="I4" s="165" t="s">
        <v>118</v>
      </c>
      <c r="J4" s="165" t="s">
        <v>122</v>
      </c>
    </row>
    <row r="5" spans="1:10" s="84" customFormat="1" ht="15">
      <c r="A5" s="67">
        <v>1</v>
      </c>
      <c r="B5" s="67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84" customFormat="1" ht="15">
      <c r="A6" s="124">
        <v>2000</v>
      </c>
      <c r="B6" s="115" t="s">
        <v>27</v>
      </c>
      <c r="C6" s="213">
        <f aca="true" t="shared" si="0" ref="C6:J6">C7+C12+C29+C32+C36+C40</f>
        <v>158600</v>
      </c>
      <c r="D6" s="213">
        <f t="shared" si="0"/>
        <v>0</v>
      </c>
      <c r="E6" s="213">
        <f t="shared" si="0"/>
        <v>0</v>
      </c>
      <c r="F6" s="213">
        <f t="shared" si="0"/>
        <v>158600</v>
      </c>
      <c r="G6" s="213">
        <f t="shared" si="0"/>
        <v>167000</v>
      </c>
      <c r="H6" s="213">
        <f t="shared" si="0"/>
        <v>0</v>
      </c>
      <c r="I6" s="213">
        <f t="shared" si="0"/>
        <v>0</v>
      </c>
      <c r="J6" s="213">
        <f t="shared" si="0"/>
        <v>167000</v>
      </c>
    </row>
    <row r="7" spans="1:10" s="84" customFormat="1" ht="15">
      <c r="A7" s="124">
        <v>2100</v>
      </c>
      <c r="B7" s="115" t="s">
        <v>28</v>
      </c>
      <c r="C7" s="213">
        <f aca="true" t="shared" si="1" ref="C7:J7">C8+C11</f>
        <v>0</v>
      </c>
      <c r="D7" s="213">
        <f t="shared" si="1"/>
        <v>0</v>
      </c>
      <c r="E7" s="213">
        <f t="shared" si="1"/>
        <v>0</v>
      </c>
      <c r="F7" s="213">
        <f t="shared" si="1"/>
        <v>0</v>
      </c>
      <c r="G7" s="213">
        <f t="shared" si="1"/>
        <v>0</v>
      </c>
      <c r="H7" s="213">
        <f t="shared" si="1"/>
        <v>0</v>
      </c>
      <c r="I7" s="213">
        <f t="shared" si="1"/>
        <v>0</v>
      </c>
      <c r="J7" s="213">
        <f t="shared" si="1"/>
        <v>0</v>
      </c>
    </row>
    <row r="8" spans="1:10" s="84" customFormat="1" ht="15">
      <c r="A8" s="125">
        <v>2110</v>
      </c>
      <c r="B8" s="116" t="s">
        <v>29</v>
      </c>
      <c r="C8" s="212">
        <f aca="true" t="shared" si="2" ref="C8:J8">SUM(C9:C10)</f>
        <v>0</v>
      </c>
      <c r="D8" s="212">
        <f t="shared" si="2"/>
        <v>0</v>
      </c>
      <c r="E8" s="212">
        <f t="shared" si="2"/>
        <v>0</v>
      </c>
      <c r="F8" s="212">
        <f t="shared" si="2"/>
        <v>0</v>
      </c>
      <c r="G8" s="212">
        <f t="shared" si="2"/>
        <v>0</v>
      </c>
      <c r="H8" s="212">
        <f t="shared" si="2"/>
        <v>0</v>
      </c>
      <c r="I8" s="212">
        <f t="shared" si="2"/>
        <v>0</v>
      </c>
      <c r="J8" s="212">
        <f t="shared" si="2"/>
        <v>0</v>
      </c>
    </row>
    <row r="9" spans="1:10" s="84" customFormat="1" ht="15">
      <c r="A9" s="125">
        <v>2111</v>
      </c>
      <c r="B9" s="116" t="s">
        <v>30</v>
      </c>
      <c r="C9" s="212"/>
      <c r="D9" s="212"/>
      <c r="E9" s="212"/>
      <c r="F9" s="212">
        <f aca="true" t="shared" si="3" ref="F9:F35">C9+D9</f>
        <v>0</v>
      </c>
      <c r="G9" s="212"/>
      <c r="H9" s="212"/>
      <c r="I9" s="212"/>
      <c r="J9" s="212">
        <f>G9+H9</f>
        <v>0</v>
      </c>
    </row>
    <row r="10" spans="1:10" s="84" customFormat="1" ht="15">
      <c r="A10" s="125">
        <v>2112</v>
      </c>
      <c r="B10" s="116" t="s">
        <v>31</v>
      </c>
      <c r="C10" s="212"/>
      <c r="D10" s="212"/>
      <c r="E10" s="212"/>
      <c r="F10" s="212">
        <f t="shared" si="3"/>
        <v>0</v>
      </c>
      <c r="G10" s="212"/>
      <c r="H10" s="212"/>
      <c r="I10" s="212"/>
      <c r="J10" s="212">
        <f>G10+H10</f>
        <v>0</v>
      </c>
    </row>
    <row r="11" spans="1:10" s="84" customFormat="1" ht="15">
      <c r="A11" s="125">
        <v>2120</v>
      </c>
      <c r="B11" s="116" t="s">
        <v>32</v>
      </c>
      <c r="C11" s="212"/>
      <c r="D11" s="212"/>
      <c r="E11" s="212"/>
      <c r="F11" s="212">
        <f t="shared" si="3"/>
        <v>0</v>
      </c>
      <c r="G11" s="212"/>
      <c r="H11" s="212"/>
      <c r="I11" s="212"/>
      <c r="J11" s="212">
        <f>G11+H11</f>
        <v>0</v>
      </c>
    </row>
    <row r="12" spans="1:10" s="84" customFormat="1" ht="15">
      <c r="A12" s="124">
        <v>2200</v>
      </c>
      <c r="B12" s="115" t="s">
        <v>33</v>
      </c>
      <c r="C12" s="213">
        <f aca="true" t="shared" si="4" ref="C12:J12">C13+C14+C15+C16+C17+C18+C19+C26</f>
        <v>158600</v>
      </c>
      <c r="D12" s="213">
        <f t="shared" si="4"/>
        <v>0</v>
      </c>
      <c r="E12" s="213">
        <f t="shared" si="4"/>
        <v>0</v>
      </c>
      <c r="F12" s="213">
        <f t="shared" si="4"/>
        <v>158600</v>
      </c>
      <c r="G12" s="213">
        <f t="shared" si="4"/>
        <v>167000</v>
      </c>
      <c r="H12" s="213">
        <f t="shared" si="4"/>
        <v>0</v>
      </c>
      <c r="I12" s="213">
        <f t="shared" si="4"/>
        <v>0</v>
      </c>
      <c r="J12" s="213">
        <f t="shared" si="4"/>
        <v>167000</v>
      </c>
    </row>
    <row r="13" spans="1:10" s="84" customFormat="1" ht="15">
      <c r="A13" s="125">
        <v>2210</v>
      </c>
      <c r="B13" s="116" t="s">
        <v>34</v>
      </c>
      <c r="C13" s="212"/>
      <c r="D13" s="212"/>
      <c r="E13" s="212"/>
      <c r="F13" s="212">
        <f t="shared" si="3"/>
        <v>0</v>
      </c>
      <c r="G13" s="212"/>
      <c r="H13" s="212"/>
      <c r="I13" s="212"/>
      <c r="J13" s="212">
        <f aca="true" t="shared" si="5" ref="J13:J18">G13+H13</f>
        <v>0</v>
      </c>
    </row>
    <row r="14" spans="1:10" s="84" customFormat="1" ht="15">
      <c r="A14" s="125">
        <v>2220</v>
      </c>
      <c r="B14" s="116" t="s">
        <v>35</v>
      </c>
      <c r="C14" s="212"/>
      <c r="D14" s="212"/>
      <c r="E14" s="212"/>
      <c r="F14" s="212">
        <f t="shared" si="3"/>
        <v>0</v>
      </c>
      <c r="G14" s="212"/>
      <c r="H14" s="212"/>
      <c r="I14" s="212"/>
      <c r="J14" s="212">
        <f t="shared" si="5"/>
        <v>0</v>
      </c>
    </row>
    <row r="15" spans="1:10" s="84" customFormat="1" ht="15">
      <c r="A15" s="125">
        <v>2230</v>
      </c>
      <c r="B15" s="116" t="s">
        <v>36</v>
      </c>
      <c r="C15" s="212"/>
      <c r="D15" s="212"/>
      <c r="E15" s="212"/>
      <c r="F15" s="212">
        <f t="shared" si="3"/>
        <v>0</v>
      </c>
      <c r="G15" s="212"/>
      <c r="H15" s="212"/>
      <c r="I15" s="212"/>
      <c r="J15" s="212">
        <f t="shared" si="5"/>
        <v>0</v>
      </c>
    </row>
    <row r="16" spans="1:10" s="84" customFormat="1" ht="15">
      <c r="A16" s="125">
        <v>2240</v>
      </c>
      <c r="B16" s="116" t="s">
        <v>37</v>
      </c>
      <c r="C16" s="212"/>
      <c r="D16" s="212"/>
      <c r="E16" s="212"/>
      <c r="F16" s="212">
        <f t="shared" si="3"/>
        <v>0</v>
      </c>
      <c r="G16" s="212"/>
      <c r="H16" s="212"/>
      <c r="I16" s="212"/>
      <c r="J16" s="212">
        <f t="shared" si="5"/>
        <v>0</v>
      </c>
    </row>
    <row r="17" spans="1:10" s="84" customFormat="1" ht="15">
      <c r="A17" s="125">
        <v>2250</v>
      </c>
      <c r="B17" s="116" t="s">
        <v>38</v>
      </c>
      <c r="C17" s="212"/>
      <c r="D17" s="212"/>
      <c r="E17" s="212"/>
      <c r="F17" s="212">
        <f t="shared" si="3"/>
        <v>0</v>
      </c>
      <c r="G17" s="212"/>
      <c r="H17" s="212"/>
      <c r="I17" s="212"/>
      <c r="J17" s="212">
        <f t="shared" si="5"/>
        <v>0</v>
      </c>
    </row>
    <row r="18" spans="1:10" s="84" customFormat="1" ht="15">
      <c r="A18" s="125">
        <v>2260</v>
      </c>
      <c r="B18" s="116" t="s">
        <v>39</v>
      </c>
      <c r="C18" s="212"/>
      <c r="D18" s="212"/>
      <c r="E18" s="212"/>
      <c r="F18" s="212">
        <f t="shared" si="3"/>
        <v>0</v>
      </c>
      <c r="G18" s="212"/>
      <c r="H18" s="212"/>
      <c r="I18" s="212"/>
      <c r="J18" s="212">
        <f t="shared" si="5"/>
        <v>0</v>
      </c>
    </row>
    <row r="19" spans="1:10" s="84" customFormat="1" ht="15">
      <c r="A19" s="125">
        <v>2270</v>
      </c>
      <c r="B19" s="116" t="s">
        <v>40</v>
      </c>
      <c r="C19" s="212">
        <f aca="true" t="shared" si="6" ref="C19:J19">SUM(C20:C25)</f>
        <v>0</v>
      </c>
      <c r="D19" s="212">
        <f t="shared" si="6"/>
        <v>0</v>
      </c>
      <c r="E19" s="212">
        <f t="shared" si="6"/>
        <v>0</v>
      </c>
      <c r="F19" s="212">
        <f t="shared" si="6"/>
        <v>0</v>
      </c>
      <c r="G19" s="212">
        <f t="shared" si="6"/>
        <v>0</v>
      </c>
      <c r="H19" s="212">
        <f t="shared" si="6"/>
        <v>0</v>
      </c>
      <c r="I19" s="212">
        <f t="shared" si="6"/>
        <v>0</v>
      </c>
      <c r="J19" s="212">
        <f t="shared" si="6"/>
        <v>0</v>
      </c>
    </row>
    <row r="20" spans="1:10" s="84" customFormat="1" ht="15">
      <c r="A20" s="125">
        <v>2271</v>
      </c>
      <c r="B20" s="116" t="s">
        <v>41</v>
      </c>
      <c r="C20" s="212"/>
      <c r="D20" s="212"/>
      <c r="E20" s="212"/>
      <c r="F20" s="212">
        <f t="shared" si="3"/>
        <v>0</v>
      </c>
      <c r="G20" s="212"/>
      <c r="H20" s="212"/>
      <c r="I20" s="212"/>
      <c r="J20" s="212">
        <f aca="true" t="shared" si="7" ref="J20:J25">G20+H20</f>
        <v>0</v>
      </c>
    </row>
    <row r="21" spans="1:10" s="84" customFormat="1" ht="15">
      <c r="A21" s="125">
        <v>2272</v>
      </c>
      <c r="B21" s="116" t="s">
        <v>42</v>
      </c>
      <c r="C21" s="212"/>
      <c r="D21" s="212"/>
      <c r="E21" s="212"/>
      <c r="F21" s="212">
        <f t="shared" si="3"/>
        <v>0</v>
      </c>
      <c r="G21" s="212"/>
      <c r="H21" s="212"/>
      <c r="I21" s="212"/>
      <c r="J21" s="212">
        <f t="shared" si="7"/>
        <v>0</v>
      </c>
    </row>
    <row r="22" spans="1:10" s="84" customFormat="1" ht="15">
      <c r="A22" s="125">
        <v>2273</v>
      </c>
      <c r="B22" s="116" t="s">
        <v>43</v>
      </c>
      <c r="C22" s="212"/>
      <c r="D22" s="212"/>
      <c r="E22" s="212"/>
      <c r="F22" s="212">
        <f t="shared" si="3"/>
        <v>0</v>
      </c>
      <c r="G22" s="212"/>
      <c r="H22" s="212"/>
      <c r="I22" s="212"/>
      <c r="J22" s="212">
        <f t="shared" si="7"/>
        <v>0</v>
      </c>
    </row>
    <row r="23" spans="1:10" s="84" customFormat="1" ht="15">
      <c r="A23" s="125">
        <v>2274</v>
      </c>
      <c r="B23" s="116" t="s">
        <v>44</v>
      </c>
      <c r="C23" s="212"/>
      <c r="D23" s="212"/>
      <c r="E23" s="212"/>
      <c r="F23" s="212">
        <f t="shared" si="3"/>
        <v>0</v>
      </c>
      <c r="G23" s="212"/>
      <c r="H23" s="212"/>
      <c r="I23" s="212"/>
      <c r="J23" s="212">
        <f t="shared" si="7"/>
        <v>0</v>
      </c>
    </row>
    <row r="24" spans="1:10" s="84" customFormat="1" ht="15">
      <c r="A24" s="125">
        <v>2275</v>
      </c>
      <c r="B24" s="116" t="s">
        <v>226</v>
      </c>
      <c r="C24" s="212"/>
      <c r="D24" s="212"/>
      <c r="E24" s="212"/>
      <c r="F24" s="212">
        <f>C24+D24</f>
        <v>0</v>
      </c>
      <c r="G24" s="212"/>
      <c r="H24" s="212"/>
      <c r="I24" s="212"/>
      <c r="J24" s="212">
        <f t="shared" si="7"/>
        <v>0</v>
      </c>
    </row>
    <row r="25" spans="1:10" s="84" customFormat="1" ht="15">
      <c r="A25" s="125">
        <v>2276</v>
      </c>
      <c r="B25" s="116" t="s">
        <v>110</v>
      </c>
      <c r="C25" s="212"/>
      <c r="D25" s="212"/>
      <c r="E25" s="212"/>
      <c r="F25" s="212">
        <f t="shared" si="3"/>
        <v>0</v>
      </c>
      <c r="G25" s="212"/>
      <c r="H25" s="212"/>
      <c r="I25" s="212"/>
      <c r="J25" s="212">
        <f t="shared" si="7"/>
        <v>0</v>
      </c>
    </row>
    <row r="26" spans="1:10" s="84" customFormat="1" ht="25.5">
      <c r="A26" s="125">
        <v>2280</v>
      </c>
      <c r="B26" s="116" t="s">
        <v>45</v>
      </c>
      <c r="C26" s="212">
        <f aca="true" t="shared" si="8" ref="C26:J26">SUM(C27:C28)</f>
        <v>158600</v>
      </c>
      <c r="D26" s="212">
        <f t="shared" si="8"/>
        <v>0</v>
      </c>
      <c r="E26" s="212">
        <f t="shared" si="8"/>
        <v>0</v>
      </c>
      <c r="F26" s="212">
        <f t="shared" si="8"/>
        <v>158600</v>
      </c>
      <c r="G26" s="212">
        <f t="shared" si="8"/>
        <v>167000</v>
      </c>
      <c r="H26" s="212">
        <f t="shared" si="8"/>
        <v>0</v>
      </c>
      <c r="I26" s="212">
        <f t="shared" si="8"/>
        <v>0</v>
      </c>
      <c r="J26" s="212">
        <f t="shared" si="8"/>
        <v>167000</v>
      </c>
    </row>
    <row r="27" spans="1:10" s="84" customFormat="1" ht="25.5">
      <c r="A27" s="125">
        <v>2281</v>
      </c>
      <c r="B27" s="116" t="s">
        <v>46</v>
      </c>
      <c r="C27" s="212"/>
      <c r="D27" s="212"/>
      <c r="E27" s="212"/>
      <c r="F27" s="212">
        <f t="shared" si="3"/>
        <v>0</v>
      </c>
      <c r="G27" s="212"/>
      <c r="H27" s="212"/>
      <c r="I27" s="212"/>
      <c r="J27" s="212">
        <f>G27+H27</f>
        <v>0</v>
      </c>
    </row>
    <row r="28" spans="1:10" s="84" customFormat="1" ht="25.5">
      <c r="A28" s="125">
        <v>2282</v>
      </c>
      <c r="B28" s="116" t="s">
        <v>47</v>
      </c>
      <c r="C28" s="212">
        <v>158600</v>
      </c>
      <c r="D28" s="212"/>
      <c r="E28" s="212"/>
      <c r="F28" s="212">
        <f t="shared" si="3"/>
        <v>158600</v>
      </c>
      <c r="G28" s="212">
        <v>167000</v>
      </c>
      <c r="H28" s="212"/>
      <c r="I28" s="212"/>
      <c r="J28" s="212">
        <f>G28+H28</f>
        <v>167000</v>
      </c>
    </row>
    <row r="29" spans="1:10" s="84" customFormat="1" ht="15">
      <c r="A29" s="124">
        <v>2400</v>
      </c>
      <c r="B29" s="115" t="s">
        <v>48</v>
      </c>
      <c r="C29" s="213">
        <f aca="true" t="shared" si="9" ref="C29:J29">SUM(C30:C31)</f>
        <v>0</v>
      </c>
      <c r="D29" s="213">
        <f t="shared" si="9"/>
        <v>0</v>
      </c>
      <c r="E29" s="213">
        <f t="shared" si="9"/>
        <v>0</v>
      </c>
      <c r="F29" s="213">
        <f t="shared" si="9"/>
        <v>0</v>
      </c>
      <c r="G29" s="213">
        <f t="shared" si="9"/>
        <v>0</v>
      </c>
      <c r="H29" s="213">
        <f t="shared" si="9"/>
        <v>0</v>
      </c>
      <c r="I29" s="213">
        <f t="shared" si="9"/>
        <v>0</v>
      </c>
      <c r="J29" s="213">
        <f t="shared" si="9"/>
        <v>0</v>
      </c>
    </row>
    <row r="30" spans="1:10" s="84" customFormat="1" ht="15">
      <c r="A30" s="125">
        <v>2410</v>
      </c>
      <c r="B30" s="116" t="s">
        <v>49</v>
      </c>
      <c r="C30" s="212"/>
      <c r="D30" s="212"/>
      <c r="E30" s="212"/>
      <c r="F30" s="212">
        <f t="shared" si="3"/>
        <v>0</v>
      </c>
      <c r="G30" s="212"/>
      <c r="H30" s="212"/>
      <c r="I30" s="212"/>
      <c r="J30" s="212">
        <f aca="true" t="shared" si="10" ref="J30:J35">G30+H30</f>
        <v>0</v>
      </c>
    </row>
    <row r="31" spans="1:10" s="84" customFormat="1" ht="15">
      <c r="A31" s="125">
        <v>2420</v>
      </c>
      <c r="B31" s="116" t="s">
        <v>50</v>
      </c>
      <c r="C31" s="212"/>
      <c r="D31" s="212"/>
      <c r="E31" s="212"/>
      <c r="F31" s="212">
        <f t="shared" si="3"/>
        <v>0</v>
      </c>
      <c r="G31" s="212"/>
      <c r="H31" s="212"/>
      <c r="I31" s="212"/>
      <c r="J31" s="212">
        <f t="shared" si="10"/>
        <v>0</v>
      </c>
    </row>
    <row r="32" spans="1:10" s="84" customFormat="1" ht="15">
      <c r="A32" s="124">
        <v>2600</v>
      </c>
      <c r="B32" s="115" t="s">
        <v>51</v>
      </c>
      <c r="C32" s="213">
        <f>SUM(C33:C35)</f>
        <v>0</v>
      </c>
      <c r="D32" s="213">
        <f>SUM(D33:D35)</f>
        <v>0</v>
      </c>
      <c r="E32" s="213">
        <f>SUM(E33:E35)</f>
        <v>0</v>
      </c>
      <c r="F32" s="213">
        <f t="shared" si="3"/>
        <v>0</v>
      </c>
      <c r="G32" s="213">
        <f>SUM(G33:G35)</f>
        <v>0</v>
      </c>
      <c r="H32" s="213">
        <f>SUM(H33:H35)</f>
        <v>0</v>
      </c>
      <c r="I32" s="213">
        <f>SUM(I33:I35)</f>
        <v>0</v>
      </c>
      <c r="J32" s="213">
        <f t="shared" si="10"/>
        <v>0</v>
      </c>
    </row>
    <row r="33" spans="1:10" s="84" customFormat="1" ht="15">
      <c r="A33" s="125">
        <v>2610</v>
      </c>
      <c r="B33" s="116" t="s">
        <v>52</v>
      </c>
      <c r="C33" s="212"/>
      <c r="D33" s="212"/>
      <c r="E33" s="212"/>
      <c r="F33" s="212">
        <f t="shared" si="3"/>
        <v>0</v>
      </c>
      <c r="G33" s="212"/>
      <c r="H33" s="212"/>
      <c r="I33" s="212"/>
      <c r="J33" s="212">
        <f t="shared" si="10"/>
        <v>0</v>
      </c>
    </row>
    <row r="34" spans="1:10" s="84" customFormat="1" ht="15">
      <c r="A34" s="126">
        <v>2620</v>
      </c>
      <c r="B34" s="117" t="s">
        <v>53</v>
      </c>
      <c r="C34" s="214"/>
      <c r="D34" s="214"/>
      <c r="E34" s="214"/>
      <c r="F34" s="214">
        <f t="shared" si="3"/>
        <v>0</v>
      </c>
      <c r="G34" s="214"/>
      <c r="H34" s="214"/>
      <c r="I34" s="214"/>
      <c r="J34" s="214">
        <f t="shared" si="10"/>
        <v>0</v>
      </c>
    </row>
    <row r="35" spans="1:10" s="84" customFormat="1" ht="15">
      <c r="A35" s="127">
        <v>2630</v>
      </c>
      <c r="B35" s="118" t="s">
        <v>54</v>
      </c>
      <c r="C35" s="212"/>
      <c r="D35" s="212"/>
      <c r="E35" s="212"/>
      <c r="F35" s="212">
        <f t="shared" si="3"/>
        <v>0</v>
      </c>
      <c r="G35" s="212"/>
      <c r="H35" s="212"/>
      <c r="I35" s="212"/>
      <c r="J35" s="212">
        <f t="shared" si="10"/>
        <v>0</v>
      </c>
    </row>
    <row r="36" spans="1:10" s="84" customFormat="1" ht="15">
      <c r="A36" s="128">
        <v>2700</v>
      </c>
      <c r="B36" s="119" t="s">
        <v>55</v>
      </c>
      <c r="C36" s="213">
        <f aca="true" t="shared" si="11" ref="C36:J36">SUM(C37:C39)</f>
        <v>0</v>
      </c>
      <c r="D36" s="213">
        <f t="shared" si="11"/>
        <v>0</v>
      </c>
      <c r="E36" s="213">
        <f t="shared" si="11"/>
        <v>0</v>
      </c>
      <c r="F36" s="213">
        <f t="shared" si="11"/>
        <v>0</v>
      </c>
      <c r="G36" s="213">
        <f t="shared" si="11"/>
        <v>0</v>
      </c>
      <c r="H36" s="213">
        <f t="shared" si="11"/>
        <v>0</v>
      </c>
      <c r="I36" s="213">
        <f t="shared" si="11"/>
        <v>0</v>
      </c>
      <c r="J36" s="213">
        <f t="shared" si="11"/>
        <v>0</v>
      </c>
    </row>
    <row r="37" spans="1:10" s="84" customFormat="1" ht="15">
      <c r="A37" s="127">
        <v>2710</v>
      </c>
      <c r="B37" s="118" t="s">
        <v>56</v>
      </c>
      <c r="C37" s="212"/>
      <c r="D37" s="212"/>
      <c r="E37" s="212"/>
      <c r="F37" s="212">
        <f>C37+D37</f>
        <v>0</v>
      </c>
      <c r="G37" s="212"/>
      <c r="H37" s="212"/>
      <c r="I37" s="212"/>
      <c r="J37" s="212">
        <f>G37+H37</f>
        <v>0</v>
      </c>
    </row>
    <row r="38" spans="1:10" s="84" customFormat="1" ht="15">
      <c r="A38" s="129">
        <v>2720</v>
      </c>
      <c r="B38" s="120" t="s">
        <v>57</v>
      </c>
      <c r="C38" s="215"/>
      <c r="D38" s="215"/>
      <c r="E38" s="215"/>
      <c r="F38" s="215">
        <f>C38+D38</f>
        <v>0</v>
      </c>
      <c r="G38" s="215"/>
      <c r="H38" s="215"/>
      <c r="I38" s="215"/>
      <c r="J38" s="215">
        <f>G38+H38</f>
        <v>0</v>
      </c>
    </row>
    <row r="39" spans="1:10" s="84" customFormat="1" ht="15">
      <c r="A39" s="125">
        <v>2730</v>
      </c>
      <c r="B39" s="116" t="s">
        <v>58</v>
      </c>
      <c r="C39" s="212"/>
      <c r="D39" s="212"/>
      <c r="E39" s="212"/>
      <c r="F39" s="212">
        <f>C39+D39</f>
        <v>0</v>
      </c>
      <c r="G39" s="212"/>
      <c r="H39" s="212"/>
      <c r="I39" s="212"/>
      <c r="J39" s="212">
        <f>G39+H39</f>
        <v>0</v>
      </c>
    </row>
    <row r="40" spans="1:10" s="84" customFormat="1" ht="15">
      <c r="A40" s="124">
        <v>2800</v>
      </c>
      <c r="B40" s="115" t="s">
        <v>59</v>
      </c>
      <c r="C40" s="213"/>
      <c r="D40" s="213"/>
      <c r="E40" s="213"/>
      <c r="F40" s="213">
        <f>C40+D40</f>
        <v>0</v>
      </c>
      <c r="G40" s="213"/>
      <c r="H40" s="213"/>
      <c r="I40" s="213"/>
      <c r="J40" s="213">
        <f>G40+H40</f>
        <v>0</v>
      </c>
    </row>
    <row r="41" spans="2:10" ht="15.75">
      <c r="B41" s="34"/>
      <c r="C41" s="34"/>
      <c r="D41" s="34"/>
      <c r="E41" s="34"/>
      <c r="F41" s="34"/>
      <c r="G41" s="84"/>
      <c r="H41" s="139"/>
      <c r="I41" s="139"/>
      <c r="J41" s="147"/>
    </row>
    <row r="42" spans="2:10" ht="15.75">
      <c r="B42" s="34"/>
      <c r="C42" s="34"/>
      <c r="D42" s="34"/>
      <c r="E42" s="34"/>
      <c r="F42" s="34"/>
      <c r="G42" s="84"/>
      <c r="H42" s="139"/>
      <c r="I42" s="139"/>
      <c r="J42" s="147"/>
    </row>
    <row r="43" spans="1:10" ht="12" customHeight="1">
      <c r="A43" s="88"/>
      <c r="B43" s="89"/>
      <c r="C43" s="90"/>
      <c r="D43" s="90"/>
      <c r="E43" s="90"/>
      <c r="F43" s="90"/>
      <c r="G43" s="90"/>
      <c r="H43" s="90"/>
      <c r="I43" s="90"/>
      <c r="J43" s="37" t="s">
        <v>114</v>
      </c>
    </row>
    <row r="44" spans="1:10" ht="15" customHeight="1">
      <c r="A44" s="278" t="s">
        <v>159</v>
      </c>
      <c r="B44" s="278" t="s">
        <v>99</v>
      </c>
      <c r="C44" s="281" t="s">
        <v>166</v>
      </c>
      <c r="D44" s="282"/>
      <c r="E44" s="282"/>
      <c r="F44" s="283"/>
      <c r="G44" s="281" t="s">
        <v>176</v>
      </c>
      <c r="H44" s="282"/>
      <c r="I44" s="282"/>
      <c r="J44" s="283"/>
    </row>
    <row r="45" spans="1:10" ht="60" customHeight="1">
      <c r="A45" s="279"/>
      <c r="B45" s="280"/>
      <c r="C45" s="184" t="s">
        <v>25</v>
      </c>
      <c r="D45" s="123" t="s">
        <v>26</v>
      </c>
      <c r="E45" s="165" t="s">
        <v>118</v>
      </c>
      <c r="F45" s="165" t="s">
        <v>121</v>
      </c>
      <c r="G45" s="184" t="s">
        <v>25</v>
      </c>
      <c r="H45" s="123" t="s">
        <v>26</v>
      </c>
      <c r="I45" s="165" t="s">
        <v>118</v>
      </c>
      <c r="J45" s="165" t="s">
        <v>122</v>
      </c>
    </row>
    <row r="46" spans="1:10" s="84" customFormat="1" ht="15">
      <c r="A46" s="67">
        <v>1</v>
      </c>
      <c r="B46" s="67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</row>
    <row r="47" spans="1:10" s="84" customFormat="1" ht="15">
      <c r="A47" s="124">
        <v>3000</v>
      </c>
      <c r="B47" s="115" t="s">
        <v>60</v>
      </c>
      <c r="C47" s="121">
        <f aca="true" t="shared" si="12" ref="C47:J47">C48+C62</f>
        <v>0</v>
      </c>
      <c r="D47" s="121">
        <f t="shared" si="12"/>
        <v>0</v>
      </c>
      <c r="E47" s="121">
        <f t="shared" si="12"/>
        <v>0</v>
      </c>
      <c r="F47" s="121">
        <f t="shared" si="12"/>
        <v>0</v>
      </c>
      <c r="G47" s="121">
        <f t="shared" si="12"/>
        <v>0</v>
      </c>
      <c r="H47" s="121">
        <f t="shared" si="12"/>
        <v>0</v>
      </c>
      <c r="I47" s="121">
        <f t="shared" si="12"/>
        <v>0</v>
      </c>
      <c r="J47" s="121">
        <f t="shared" si="12"/>
        <v>0</v>
      </c>
    </row>
    <row r="48" spans="1:10" s="84" customFormat="1" ht="15">
      <c r="A48" s="124">
        <v>3100</v>
      </c>
      <c r="B48" s="115" t="s">
        <v>61</v>
      </c>
      <c r="C48" s="121">
        <f aca="true" t="shared" si="13" ref="C48:J48">C49+C50+C53+C56+C60+C61</f>
        <v>0</v>
      </c>
      <c r="D48" s="121">
        <f t="shared" si="13"/>
        <v>0</v>
      </c>
      <c r="E48" s="121">
        <f t="shared" si="13"/>
        <v>0</v>
      </c>
      <c r="F48" s="121">
        <f t="shared" si="13"/>
        <v>0</v>
      </c>
      <c r="G48" s="121">
        <f t="shared" si="13"/>
        <v>0</v>
      </c>
      <c r="H48" s="121">
        <f t="shared" si="13"/>
        <v>0</v>
      </c>
      <c r="I48" s="121">
        <f t="shared" si="13"/>
        <v>0</v>
      </c>
      <c r="J48" s="121">
        <f t="shared" si="13"/>
        <v>0</v>
      </c>
    </row>
    <row r="49" spans="1:10" s="84" customFormat="1" ht="15">
      <c r="A49" s="125">
        <v>3110</v>
      </c>
      <c r="B49" s="116" t="s">
        <v>62</v>
      </c>
      <c r="C49" s="122"/>
      <c r="D49" s="122"/>
      <c r="E49" s="122"/>
      <c r="F49" s="122">
        <f aca="true" t="shared" si="14" ref="F49:F66">C49+D49</f>
        <v>0</v>
      </c>
      <c r="G49" s="122"/>
      <c r="H49" s="122"/>
      <c r="I49" s="122"/>
      <c r="J49" s="122">
        <f>G49+H49</f>
        <v>0</v>
      </c>
    </row>
    <row r="50" spans="1:10" s="84" customFormat="1" ht="15">
      <c r="A50" s="125">
        <v>3120</v>
      </c>
      <c r="B50" s="116" t="s">
        <v>63</v>
      </c>
      <c r="C50" s="122">
        <f aca="true" t="shared" si="15" ref="C50:J50">SUM(C51:C52)</f>
        <v>0</v>
      </c>
      <c r="D50" s="122">
        <f t="shared" si="15"/>
        <v>0</v>
      </c>
      <c r="E50" s="122">
        <f t="shared" si="15"/>
        <v>0</v>
      </c>
      <c r="F50" s="122">
        <f t="shared" si="15"/>
        <v>0</v>
      </c>
      <c r="G50" s="122">
        <f t="shared" si="15"/>
        <v>0</v>
      </c>
      <c r="H50" s="122">
        <f t="shared" si="15"/>
        <v>0</v>
      </c>
      <c r="I50" s="122">
        <f t="shared" si="15"/>
        <v>0</v>
      </c>
      <c r="J50" s="122">
        <f t="shared" si="15"/>
        <v>0</v>
      </c>
    </row>
    <row r="51" spans="1:10" s="84" customFormat="1" ht="15">
      <c r="A51" s="125">
        <v>3121</v>
      </c>
      <c r="B51" s="116" t="s">
        <v>64</v>
      </c>
      <c r="C51" s="122"/>
      <c r="D51" s="122"/>
      <c r="E51" s="122"/>
      <c r="F51" s="122">
        <f t="shared" si="14"/>
        <v>0</v>
      </c>
      <c r="G51" s="122"/>
      <c r="H51" s="122"/>
      <c r="I51" s="122"/>
      <c r="J51" s="122">
        <f>G51+H51</f>
        <v>0</v>
      </c>
    </row>
    <row r="52" spans="1:10" s="84" customFormat="1" ht="15">
      <c r="A52" s="125">
        <v>3122</v>
      </c>
      <c r="B52" s="116" t="s">
        <v>65</v>
      </c>
      <c r="C52" s="122"/>
      <c r="D52" s="122"/>
      <c r="E52" s="122"/>
      <c r="F52" s="122">
        <f t="shared" si="14"/>
        <v>0</v>
      </c>
      <c r="G52" s="122"/>
      <c r="H52" s="122"/>
      <c r="I52" s="122"/>
      <c r="J52" s="122">
        <f>G52+H52</f>
        <v>0</v>
      </c>
    </row>
    <row r="53" spans="1:10" s="84" customFormat="1" ht="15">
      <c r="A53" s="125">
        <v>3130</v>
      </c>
      <c r="B53" s="116" t="s">
        <v>66</v>
      </c>
      <c r="C53" s="122">
        <f aca="true" t="shared" si="16" ref="C53:J53">SUM(C54:C55)</f>
        <v>0</v>
      </c>
      <c r="D53" s="122">
        <f t="shared" si="16"/>
        <v>0</v>
      </c>
      <c r="E53" s="122">
        <f t="shared" si="16"/>
        <v>0</v>
      </c>
      <c r="F53" s="122">
        <f t="shared" si="16"/>
        <v>0</v>
      </c>
      <c r="G53" s="122">
        <f t="shared" si="16"/>
        <v>0</v>
      </c>
      <c r="H53" s="122">
        <f t="shared" si="16"/>
        <v>0</v>
      </c>
      <c r="I53" s="122">
        <f t="shared" si="16"/>
        <v>0</v>
      </c>
      <c r="J53" s="122">
        <f t="shared" si="16"/>
        <v>0</v>
      </c>
    </row>
    <row r="54" spans="1:10" s="84" customFormat="1" ht="15">
      <c r="A54" s="125">
        <v>3131</v>
      </c>
      <c r="B54" s="116" t="s">
        <v>67</v>
      </c>
      <c r="C54" s="122"/>
      <c r="D54" s="122"/>
      <c r="E54" s="122"/>
      <c r="F54" s="122">
        <f t="shared" si="14"/>
        <v>0</v>
      </c>
      <c r="G54" s="122"/>
      <c r="H54" s="122"/>
      <c r="I54" s="122"/>
      <c r="J54" s="122">
        <f>G54+H54</f>
        <v>0</v>
      </c>
    </row>
    <row r="55" spans="1:10" s="84" customFormat="1" ht="15">
      <c r="A55" s="125">
        <v>3132</v>
      </c>
      <c r="B55" s="116" t="s">
        <v>68</v>
      </c>
      <c r="C55" s="122"/>
      <c r="D55" s="122"/>
      <c r="E55" s="122"/>
      <c r="F55" s="122">
        <f t="shared" si="14"/>
        <v>0</v>
      </c>
      <c r="G55" s="122"/>
      <c r="H55" s="122"/>
      <c r="I55" s="122"/>
      <c r="J55" s="122">
        <f>G55+H55</f>
        <v>0</v>
      </c>
    </row>
    <row r="56" spans="1:10" s="84" customFormat="1" ht="15">
      <c r="A56" s="125">
        <v>3140</v>
      </c>
      <c r="B56" s="116" t="s">
        <v>69</v>
      </c>
      <c r="C56" s="122">
        <f aca="true" t="shared" si="17" ref="C56:J56">SUM(C57:C59)</f>
        <v>0</v>
      </c>
      <c r="D56" s="122">
        <f t="shared" si="17"/>
        <v>0</v>
      </c>
      <c r="E56" s="122">
        <f t="shared" si="17"/>
        <v>0</v>
      </c>
      <c r="F56" s="122">
        <f t="shared" si="17"/>
        <v>0</v>
      </c>
      <c r="G56" s="122">
        <f t="shared" si="17"/>
        <v>0</v>
      </c>
      <c r="H56" s="122">
        <f t="shared" si="17"/>
        <v>0</v>
      </c>
      <c r="I56" s="122">
        <f t="shared" si="17"/>
        <v>0</v>
      </c>
      <c r="J56" s="122">
        <f t="shared" si="17"/>
        <v>0</v>
      </c>
    </row>
    <row r="57" spans="1:10" s="84" customFormat="1" ht="15">
      <c r="A57" s="125">
        <v>3141</v>
      </c>
      <c r="B57" s="116" t="s">
        <v>70</v>
      </c>
      <c r="C57" s="122"/>
      <c r="D57" s="122"/>
      <c r="E57" s="122"/>
      <c r="F57" s="122">
        <f t="shared" si="14"/>
        <v>0</v>
      </c>
      <c r="G57" s="122"/>
      <c r="H57" s="122"/>
      <c r="I57" s="122"/>
      <c r="J57" s="122">
        <f>G57+H57</f>
        <v>0</v>
      </c>
    </row>
    <row r="58" spans="1:10" s="84" customFormat="1" ht="15">
      <c r="A58" s="125">
        <v>3142</v>
      </c>
      <c r="B58" s="116" t="s">
        <v>71</v>
      </c>
      <c r="C58" s="122"/>
      <c r="D58" s="122"/>
      <c r="E58" s="122"/>
      <c r="F58" s="122">
        <f t="shared" si="14"/>
        <v>0</v>
      </c>
      <c r="G58" s="122"/>
      <c r="H58" s="122"/>
      <c r="I58" s="122"/>
      <c r="J58" s="122">
        <f>G58+H58</f>
        <v>0</v>
      </c>
    </row>
    <row r="59" spans="1:10" s="84" customFormat="1" ht="15">
      <c r="A59" s="125">
        <v>3143</v>
      </c>
      <c r="B59" s="116" t="s">
        <v>72</v>
      </c>
      <c r="C59" s="122"/>
      <c r="D59" s="122"/>
      <c r="E59" s="122"/>
      <c r="F59" s="122">
        <f t="shared" si="14"/>
        <v>0</v>
      </c>
      <c r="G59" s="122"/>
      <c r="H59" s="122"/>
      <c r="I59" s="122"/>
      <c r="J59" s="122">
        <f>G59+H59</f>
        <v>0</v>
      </c>
    </row>
    <row r="60" spans="1:10" s="84" customFormat="1" ht="15">
      <c r="A60" s="125">
        <v>3150</v>
      </c>
      <c r="B60" s="116" t="s">
        <v>73</v>
      </c>
      <c r="C60" s="122"/>
      <c r="D60" s="122"/>
      <c r="E60" s="122"/>
      <c r="F60" s="122">
        <f t="shared" si="14"/>
        <v>0</v>
      </c>
      <c r="G60" s="122"/>
      <c r="H60" s="122"/>
      <c r="I60" s="122"/>
      <c r="J60" s="122">
        <f>G60+H60</f>
        <v>0</v>
      </c>
    </row>
    <row r="61" spans="1:10" s="84" customFormat="1" ht="15">
      <c r="A61" s="125">
        <v>3160</v>
      </c>
      <c r="B61" s="116" t="s">
        <v>74</v>
      </c>
      <c r="C61" s="122"/>
      <c r="D61" s="122"/>
      <c r="E61" s="122"/>
      <c r="F61" s="122">
        <f t="shared" si="14"/>
        <v>0</v>
      </c>
      <c r="G61" s="122"/>
      <c r="H61" s="122"/>
      <c r="I61" s="122"/>
      <c r="J61" s="122">
        <f>G61+H61</f>
        <v>0</v>
      </c>
    </row>
    <row r="62" spans="1:10" s="84" customFormat="1" ht="15">
      <c r="A62" s="124">
        <v>3200</v>
      </c>
      <c r="B62" s="115" t="s">
        <v>75</v>
      </c>
      <c r="C62" s="121">
        <f aca="true" t="shared" si="18" ref="C62:J62">SUM(C63:C66)</f>
        <v>0</v>
      </c>
      <c r="D62" s="121">
        <f t="shared" si="18"/>
        <v>0</v>
      </c>
      <c r="E62" s="121">
        <f t="shared" si="18"/>
        <v>0</v>
      </c>
      <c r="F62" s="121">
        <f t="shared" si="18"/>
        <v>0</v>
      </c>
      <c r="G62" s="121">
        <f t="shared" si="18"/>
        <v>0</v>
      </c>
      <c r="H62" s="121">
        <f t="shared" si="18"/>
        <v>0</v>
      </c>
      <c r="I62" s="121">
        <f t="shared" si="18"/>
        <v>0</v>
      </c>
      <c r="J62" s="121">
        <f t="shared" si="18"/>
        <v>0</v>
      </c>
    </row>
    <row r="63" spans="1:10" s="84" customFormat="1" ht="15">
      <c r="A63" s="125">
        <v>3210</v>
      </c>
      <c r="B63" s="116" t="s">
        <v>76</v>
      </c>
      <c r="C63" s="122"/>
      <c r="D63" s="122"/>
      <c r="E63" s="122"/>
      <c r="F63" s="122">
        <f t="shared" si="14"/>
        <v>0</v>
      </c>
      <c r="G63" s="122"/>
      <c r="H63" s="122"/>
      <c r="I63" s="122"/>
      <c r="J63" s="122">
        <f>G63+H63</f>
        <v>0</v>
      </c>
    </row>
    <row r="64" spans="1:10" s="84" customFormat="1" ht="15">
      <c r="A64" s="125">
        <v>3220</v>
      </c>
      <c r="B64" s="116" t="s">
        <v>77</v>
      </c>
      <c r="C64" s="122"/>
      <c r="D64" s="122"/>
      <c r="E64" s="122"/>
      <c r="F64" s="122">
        <f t="shared" si="14"/>
        <v>0</v>
      </c>
      <c r="G64" s="122"/>
      <c r="H64" s="122"/>
      <c r="I64" s="122"/>
      <c r="J64" s="122">
        <f>G64+H64</f>
        <v>0</v>
      </c>
    </row>
    <row r="65" spans="1:10" s="84" customFormat="1" ht="15">
      <c r="A65" s="125">
        <v>3230</v>
      </c>
      <c r="B65" s="116" t="s">
        <v>78</v>
      </c>
      <c r="C65" s="122"/>
      <c r="D65" s="122"/>
      <c r="E65" s="122"/>
      <c r="F65" s="122">
        <f t="shared" si="14"/>
        <v>0</v>
      </c>
      <c r="G65" s="122"/>
      <c r="H65" s="122"/>
      <c r="I65" s="122"/>
      <c r="J65" s="122">
        <f>G65+H65</f>
        <v>0</v>
      </c>
    </row>
    <row r="66" spans="1:10" s="84" customFormat="1" ht="15">
      <c r="A66" s="126">
        <v>3240</v>
      </c>
      <c r="B66" s="116" t="s">
        <v>79</v>
      </c>
      <c r="C66" s="122"/>
      <c r="D66" s="122"/>
      <c r="E66" s="122"/>
      <c r="F66" s="122">
        <f t="shared" si="14"/>
        <v>0</v>
      </c>
      <c r="G66" s="122"/>
      <c r="H66" s="122"/>
      <c r="I66" s="122"/>
      <c r="J66" s="122">
        <f>G66+H66</f>
        <v>0</v>
      </c>
    </row>
    <row r="67" spans="1:10" s="84" customFormat="1" ht="15">
      <c r="A67" s="179"/>
      <c r="B67" s="107" t="s">
        <v>115</v>
      </c>
      <c r="C67" s="231">
        <f aca="true" t="shared" si="19" ref="C67:J67">C6+C47</f>
        <v>158600</v>
      </c>
      <c r="D67" s="231">
        <f t="shared" si="19"/>
        <v>0</v>
      </c>
      <c r="E67" s="231">
        <f t="shared" si="19"/>
        <v>0</v>
      </c>
      <c r="F67" s="231">
        <f t="shared" si="19"/>
        <v>158600</v>
      </c>
      <c r="G67" s="231">
        <f t="shared" si="19"/>
        <v>167000</v>
      </c>
      <c r="H67" s="231">
        <f t="shared" si="19"/>
        <v>0</v>
      </c>
      <c r="I67" s="231">
        <f t="shared" si="19"/>
        <v>0</v>
      </c>
      <c r="J67" s="231">
        <f t="shared" si="19"/>
        <v>167000</v>
      </c>
    </row>
    <row r="68" spans="1:10" s="105" customFormat="1" ht="14.25">
      <c r="A68" s="130"/>
      <c r="B68" s="131"/>
      <c r="C68" s="132"/>
      <c r="D68" s="132"/>
      <c r="E68" s="132"/>
      <c r="F68" s="132"/>
      <c r="G68" s="132"/>
      <c r="H68" s="132"/>
      <c r="I68" s="132"/>
      <c r="J68" s="132"/>
    </row>
    <row r="69" spans="1:10" ht="15.75">
      <c r="A69" s="60" t="s">
        <v>195</v>
      </c>
      <c r="B69" s="60"/>
      <c r="C69" s="60"/>
      <c r="D69" s="60"/>
      <c r="E69" s="60"/>
      <c r="F69" s="60"/>
      <c r="G69" s="60"/>
      <c r="H69" s="60"/>
      <c r="I69" s="60"/>
      <c r="J69" s="37" t="s">
        <v>114</v>
      </c>
    </row>
    <row r="70" spans="1:10" ht="15" customHeight="1">
      <c r="A70" s="278" t="s">
        <v>160</v>
      </c>
      <c r="B70" s="278" t="s">
        <v>99</v>
      </c>
      <c r="C70" s="281" t="s">
        <v>166</v>
      </c>
      <c r="D70" s="282"/>
      <c r="E70" s="282"/>
      <c r="F70" s="283"/>
      <c r="G70" s="281" t="s">
        <v>176</v>
      </c>
      <c r="H70" s="282"/>
      <c r="I70" s="282"/>
      <c r="J70" s="283"/>
    </row>
    <row r="71" spans="1:10" ht="45">
      <c r="A71" s="280"/>
      <c r="B71" s="279"/>
      <c r="C71" s="184" t="s">
        <v>25</v>
      </c>
      <c r="D71" s="123" t="s">
        <v>26</v>
      </c>
      <c r="E71" s="165" t="s">
        <v>118</v>
      </c>
      <c r="F71" s="165" t="s">
        <v>121</v>
      </c>
      <c r="G71" s="184" t="s">
        <v>25</v>
      </c>
      <c r="H71" s="123" t="s">
        <v>26</v>
      </c>
      <c r="I71" s="165" t="s">
        <v>118</v>
      </c>
      <c r="J71" s="165" t="s">
        <v>122</v>
      </c>
    </row>
    <row r="72" spans="1:10" s="84" customFormat="1" ht="15">
      <c r="A72" s="67">
        <v>1</v>
      </c>
      <c r="B72" s="67">
        <v>2</v>
      </c>
      <c r="C72" s="29">
        <v>3</v>
      </c>
      <c r="D72" s="29">
        <v>4</v>
      </c>
      <c r="E72" s="29">
        <v>5</v>
      </c>
      <c r="F72" s="29">
        <v>6</v>
      </c>
      <c r="G72" s="29">
        <v>7</v>
      </c>
      <c r="H72" s="29">
        <v>8</v>
      </c>
      <c r="I72" s="29">
        <v>9</v>
      </c>
      <c r="J72" s="29">
        <v>10</v>
      </c>
    </row>
    <row r="73" spans="1:10" s="84" customFormat="1" ht="15">
      <c r="A73" s="67"/>
      <c r="B73" s="83"/>
      <c r="C73" s="160"/>
      <c r="D73" s="135"/>
      <c r="E73" s="135"/>
      <c r="F73" s="135"/>
      <c r="G73" s="135"/>
      <c r="H73" s="135"/>
      <c r="I73" s="135"/>
      <c r="J73" s="135"/>
    </row>
    <row r="74" spans="1:10" s="84" customFormat="1" ht="15">
      <c r="A74" s="67"/>
      <c r="B74" s="83"/>
      <c r="C74" s="160"/>
      <c r="D74" s="135"/>
      <c r="E74" s="135"/>
      <c r="F74" s="135"/>
      <c r="G74" s="135"/>
      <c r="H74" s="135"/>
      <c r="I74" s="135"/>
      <c r="J74" s="135"/>
    </row>
    <row r="75" spans="1:10" s="84" customFormat="1" ht="15">
      <c r="A75" s="134"/>
      <c r="B75" s="107" t="s">
        <v>115</v>
      </c>
      <c r="C75" s="133"/>
      <c r="D75" s="111"/>
      <c r="E75" s="111"/>
      <c r="F75" s="111"/>
      <c r="G75" s="111"/>
      <c r="H75" s="111"/>
      <c r="I75" s="111"/>
      <c r="J75" s="111"/>
    </row>
  </sheetData>
  <sheetProtection/>
  <mergeCells count="12"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SheetLayoutView="90" zoomScalePageLayoutView="0" workbookViewId="0" topLeftCell="A8">
      <selection activeCell="B17" sqref="B17"/>
    </sheetView>
  </sheetViews>
  <sheetFormatPr defaultColWidth="9.00390625" defaultRowHeight="12.75"/>
  <cols>
    <col min="1" max="1" width="3.625" style="36" customWidth="1"/>
    <col min="2" max="2" width="35.375" style="36" customWidth="1"/>
    <col min="3" max="14" width="11.625" style="36" customWidth="1"/>
    <col min="15" max="16384" width="9.125" style="36" customWidth="1"/>
  </cols>
  <sheetData>
    <row r="1" spans="6:14" s="64" customFormat="1" ht="15.75">
      <c r="F1" s="34"/>
      <c r="G1" s="34"/>
      <c r="H1" s="34"/>
      <c r="I1" s="34"/>
      <c r="J1" s="34"/>
      <c r="K1" s="57"/>
      <c r="L1" s="139"/>
      <c r="M1" s="139"/>
      <c r="N1" s="147"/>
    </row>
    <row r="2" spans="1:14" s="64" customFormat="1" ht="15.75">
      <c r="A2" s="34" t="s">
        <v>123</v>
      </c>
      <c r="B2" s="34"/>
      <c r="C2" s="34"/>
      <c r="D2" s="34"/>
      <c r="E2" s="34"/>
      <c r="F2" s="34"/>
      <c r="G2" s="34"/>
      <c r="H2" s="34"/>
      <c r="I2" s="34"/>
      <c r="J2" s="34"/>
      <c r="K2" s="57"/>
      <c r="L2" s="139"/>
      <c r="M2" s="139"/>
      <c r="N2" s="147"/>
    </row>
    <row r="3" spans="1:14" ht="15.75" customHeight="1">
      <c r="A3" s="35" t="s">
        <v>196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7" t="s">
        <v>114</v>
      </c>
    </row>
    <row r="4" spans="1:14" s="114" customFormat="1" ht="15" customHeight="1">
      <c r="A4" s="278" t="s">
        <v>11</v>
      </c>
      <c r="B4" s="278" t="s">
        <v>124</v>
      </c>
      <c r="C4" s="253" t="s">
        <v>173</v>
      </c>
      <c r="D4" s="254"/>
      <c r="E4" s="254"/>
      <c r="F4" s="255"/>
      <c r="G4" s="253" t="s">
        <v>174</v>
      </c>
      <c r="H4" s="254"/>
      <c r="I4" s="254"/>
      <c r="J4" s="255"/>
      <c r="K4" s="253" t="s">
        <v>175</v>
      </c>
      <c r="L4" s="254"/>
      <c r="M4" s="254"/>
      <c r="N4" s="255"/>
    </row>
    <row r="5" spans="1:14" s="84" customFormat="1" ht="60">
      <c r="A5" s="280"/>
      <c r="B5" s="280"/>
      <c r="C5" s="184" t="s">
        <v>25</v>
      </c>
      <c r="D5" s="123" t="s">
        <v>26</v>
      </c>
      <c r="E5" s="165" t="s">
        <v>118</v>
      </c>
      <c r="F5" s="165" t="s">
        <v>121</v>
      </c>
      <c r="G5" s="184" t="s">
        <v>25</v>
      </c>
      <c r="H5" s="123" t="s">
        <v>26</v>
      </c>
      <c r="I5" s="165" t="s">
        <v>118</v>
      </c>
      <c r="J5" s="165" t="s">
        <v>122</v>
      </c>
      <c r="K5" s="184" t="s">
        <v>25</v>
      </c>
      <c r="L5" s="123" t="s">
        <v>26</v>
      </c>
      <c r="M5" s="165" t="s">
        <v>118</v>
      </c>
      <c r="N5" s="165" t="s">
        <v>19</v>
      </c>
    </row>
    <row r="6" spans="1:14" s="84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4" customFormat="1" ht="45">
      <c r="A7" s="161">
        <v>1</v>
      </c>
      <c r="B7" s="141" t="s">
        <v>233</v>
      </c>
      <c r="C7" s="103">
        <f>'6.1-6.2.'!C7</f>
        <v>102579</v>
      </c>
      <c r="D7" s="103">
        <f>'6.1-6.2.'!D7</f>
        <v>0</v>
      </c>
      <c r="E7" s="103">
        <f>'6.1-6.2.'!E7</f>
        <v>0</v>
      </c>
      <c r="F7" s="103">
        <f>'6.1-6.2.'!F7</f>
        <v>102579</v>
      </c>
      <c r="G7" s="103">
        <f>'6.1-6.2.'!G7</f>
        <v>140000</v>
      </c>
      <c r="H7" s="103">
        <f>'6.1-6.2.'!H7</f>
        <v>0</v>
      </c>
      <c r="I7" s="103">
        <f>'6.1-6.2.'!I7</f>
        <v>0</v>
      </c>
      <c r="J7" s="103">
        <f>'6.1-6.2.'!J7</f>
        <v>140000</v>
      </c>
      <c r="K7" s="103">
        <f>'6.1-6.2.'!K7</f>
        <v>150000</v>
      </c>
      <c r="L7" s="103">
        <f>'6.1-6.2.'!L7</f>
        <v>0</v>
      </c>
      <c r="M7" s="103">
        <f>'6.1-6.2.'!M7</f>
        <v>0</v>
      </c>
      <c r="N7" s="103">
        <v>150000</v>
      </c>
    </row>
    <row r="8" spans="1:14" s="84" customFormat="1" ht="15">
      <c r="A8" s="123"/>
      <c r="B8" s="32" t="s">
        <v>115</v>
      </c>
      <c r="C8" s="133">
        <f>C7</f>
        <v>102579</v>
      </c>
      <c r="D8" s="133">
        <f aca="true" t="shared" si="0" ref="D8:N8">D7</f>
        <v>0</v>
      </c>
      <c r="E8" s="133">
        <f t="shared" si="0"/>
        <v>0</v>
      </c>
      <c r="F8" s="133">
        <f t="shared" si="0"/>
        <v>102579</v>
      </c>
      <c r="G8" s="133">
        <f t="shared" si="0"/>
        <v>140000</v>
      </c>
      <c r="H8" s="133">
        <f t="shared" si="0"/>
        <v>0</v>
      </c>
      <c r="I8" s="133">
        <f t="shared" si="0"/>
        <v>0</v>
      </c>
      <c r="J8" s="133">
        <f t="shared" si="0"/>
        <v>140000</v>
      </c>
      <c r="K8" s="133">
        <f t="shared" si="0"/>
        <v>150000</v>
      </c>
      <c r="L8" s="133">
        <f t="shared" si="0"/>
        <v>0</v>
      </c>
      <c r="M8" s="133">
        <f t="shared" si="0"/>
        <v>0</v>
      </c>
      <c r="N8" s="133">
        <f t="shared" si="0"/>
        <v>150000</v>
      </c>
    </row>
    <row r="9" s="84" customFormat="1" ht="15"/>
    <row r="10" spans="1:14" s="84" customFormat="1" ht="15.75">
      <c r="A10" s="35" t="s">
        <v>197</v>
      </c>
      <c r="C10" s="138"/>
      <c r="D10" s="138"/>
      <c r="E10" s="138"/>
      <c r="F10" s="138"/>
      <c r="G10" s="138"/>
      <c r="H10" s="138"/>
      <c r="I10" s="138"/>
      <c r="J10" s="138"/>
      <c r="N10" s="37" t="s">
        <v>114</v>
      </c>
    </row>
    <row r="11" spans="1:14" s="84" customFormat="1" ht="15">
      <c r="A11" s="278" t="s">
        <v>11</v>
      </c>
      <c r="B11" s="284" t="s">
        <v>124</v>
      </c>
      <c r="C11" s="285"/>
      <c r="D11" s="285"/>
      <c r="E11" s="285"/>
      <c r="F11" s="286"/>
      <c r="G11" s="281" t="s">
        <v>166</v>
      </c>
      <c r="H11" s="282"/>
      <c r="I11" s="282"/>
      <c r="J11" s="283"/>
      <c r="K11" s="281" t="s">
        <v>176</v>
      </c>
      <c r="L11" s="282"/>
      <c r="M11" s="282"/>
      <c r="N11" s="283"/>
    </row>
    <row r="12" spans="1:14" s="84" customFormat="1" ht="60">
      <c r="A12" s="280"/>
      <c r="B12" s="287"/>
      <c r="C12" s="288"/>
      <c r="D12" s="288"/>
      <c r="E12" s="288"/>
      <c r="F12" s="289"/>
      <c r="G12" s="184" t="s">
        <v>25</v>
      </c>
      <c r="H12" s="123" t="s">
        <v>26</v>
      </c>
      <c r="I12" s="165" t="s">
        <v>118</v>
      </c>
      <c r="J12" s="165" t="s">
        <v>121</v>
      </c>
      <c r="K12" s="184" t="s">
        <v>25</v>
      </c>
      <c r="L12" s="123" t="s">
        <v>26</v>
      </c>
      <c r="M12" s="165" t="s">
        <v>118</v>
      </c>
      <c r="N12" s="165" t="s">
        <v>122</v>
      </c>
    </row>
    <row r="13" spans="1:14" s="84" customFormat="1" ht="15">
      <c r="A13" s="67">
        <v>1</v>
      </c>
      <c r="B13" s="291">
        <v>2</v>
      </c>
      <c r="C13" s="291"/>
      <c r="D13" s="291"/>
      <c r="E13" s="291"/>
      <c r="F13" s="291"/>
      <c r="G13" s="67">
        <v>3</v>
      </c>
      <c r="H13" s="67">
        <v>4</v>
      </c>
      <c r="I13" s="67">
        <v>5</v>
      </c>
      <c r="J13" s="67">
        <v>6</v>
      </c>
      <c r="K13" s="67">
        <v>7</v>
      </c>
      <c r="L13" s="67">
        <v>8</v>
      </c>
      <c r="M13" s="67">
        <v>9</v>
      </c>
      <c r="N13" s="67">
        <v>10</v>
      </c>
    </row>
    <row r="14" spans="1:14" s="84" customFormat="1" ht="33.75" customHeight="1">
      <c r="A14" s="161">
        <v>1</v>
      </c>
      <c r="B14" s="292" t="s">
        <v>233</v>
      </c>
      <c r="C14" s="292"/>
      <c r="D14" s="292"/>
      <c r="E14" s="292"/>
      <c r="F14" s="292"/>
      <c r="G14" s="103">
        <f>'6.3-6.4'!C6</f>
        <v>158600</v>
      </c>
      <c r="H14" s="103">
        <f>'6.3-6.4'!D6</f>
        <v>0</v>
      </c>
      <c r="I14" s="103">
        <f>'6.3-6.4'!E6</f>
        <v>0</v>
      </c>
      <c r="J14" s="103">
        <f>'6.3-6.4'!F6</f>
        <v>158600</v>
      </c>
      <c r="K14" s="103">
        <f>'6.3-6.4'!G6</f>
        <v>167000</v>
      </c>
      <c r="L14" s="103">
        <f>'6.3-6.4'!H6</f>
        <v>0</v>
      </c>
      <c r="M14" s="103">
        <f>'6.3-6.4'!I6</f>
        <v>0</v>
      </c>
      <c r="N14" s="103">
        <f>'6.3-6.4'!J6</f>
        <v>167000</v>
      </c>
    </row>
    <row r="15" spans="1:14" s="84" customFormat="1" ht="15">
      <c r="A15" s="123"/>
      <c r="B15" s="290" t="s">
        <v>115</v>
      </c>
      <c r="C15" s="290"/>
      <c r="D15" s="290"/>
      <c r="E15" s="290"/>
      <c r="F15" s="290"/>
      <c r="G15" s="133">
        <f>G14</f>
        <v>158600</v>
      </c>
      <c r="H15" s="133">
        <f aca="true" t="shared" si="1" ref="H15:N15">H14</f>
        <v>0</v>
      </c>
      <c r="I15" s="133">
        <f t="shared" si="1"/>
        <v>0</v>
      </c>
      <c r="J15" s="133">
        <f t="shared" si="1"/>
        <v>158600</v>
      </c>
      <c r="K15" s="133">
        <f t="shared" si="1"/>
        <v>167000</v>
      </c>
      <c r="L15" s="133">
        <f t="shared" si="1"/>
        <v>0</v>
      </c>
      <c r="M15" s="133">
        <f t="shared" si="1"/>
        <v>0</v>
      </c>
      <c r="N15" s="133">
        <f t="shared" si="1"/>
        <v>167000</v>
      </c>
    </row>
  </sheetData>
  <sheetProtection/>
  <mergeCells count="12">
    <mergeCell ref="B15:F15"/>
    <mergeCell ref="B13:F13"/>
    <mergeCell ref="B14:F14"/>
    <mergeCell ref="K4:N4"/>
    <mergeCell ref="B4:B5"/>
    <mergeCell ref="A4:A5"/>
    <mergeCell ref="C4:F4"/>
    <mergeCell ref="G4:J4"/>
    <mergeCell ref="K11:N11"/>
    <mergeCell ref="A11:A12"/>
    <mergeCell ref="G11:J11"/>
    <mergeCell ref="B11:F12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showZeros="0" zoomScaleSheetLayoutView="90" zoomScalePageLayoutView="0" workbookViewId="0" topLeftCell="C10">
      <selection activeCell="N18" sqref="N18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13.625" style="36" bestFit="1" customWidth="1"/>
    <col min="8" max="9" width="11.875" style="36" customWidth="1"/>
    <col min="10" max="10" width="9.875" style="36" bestFit="1" customWidth="1"/>
    <col min="11" max="12" width="11.875" style="36" customWidth="1"/>
    <col min="13" max="13" width="9.875" style="36" bestFit="1" customWidth="1"/>
    <col min="14" max="15" width="11.875" style="36" customWidth="1"/>
    <col min="16" max="16384" width="9.125" style="36" customWidth="1"/>
  </cols>
  <sheetData>
    <row r="1" spans="8:15" s="64" customFormat="1" ht="15.75">
      <c r="H1" s="34"/>
      <c r="I1" s="34"/>
      <c r="J1" s="139"/>
      <c r="L1" s="57"/>
      <c r="M1" s="139"/>
      <c r="N1" s="139"/>
      <c r="O1" s="147"/>
    </row>
    <row r="2" spans="1:15" s="64" customFormat="1" ht="15.7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139"/>
      <c r="K2" s="139"/>
      <c r="L2" s="57"/>
      <c r="M2" s="139"/>
      <c r="N2" s="139"/>
      <c r="O2" s="147"/>
    </row>
    <row r="3" spans="1:14" ht="15.75">
      <c r="A3" s="35" t="s">
        <v>198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/>
    </row>
    <row r="4" spans="1:15" s="114" customFormat="1" ht="15">
      <c r="A4" s="278" t="s">
        <v>11</v>
      </c>
      <c r="B4" s="278" t="s">
        <v>12</v>
      </c>
      <c r="C4" s="278" t="s">
        <v>13</v>
      </c>
      <c r="D4" s="284" t="s">
        <v>14</v>
      </c>
      <c r="E4" s="285"/>
      <c r="F4" s="286"/>
      <c r="G4" s="281" t="s">
        <v>173</v>
      </c>
      <c r="H4" s="282"/>
      <c r="I4" s="283"/>
      <c r="J4" s="281" t="s">
        <v>174</v>
      </c>
      <c r="K4" s="282"/>
      <c r="L4" s="283"/>
      <c r="M4" s="299" t="s">
        <v>175</v>
      </c>
      <c r="N4" s="299"/>
      <c r="O4" s="299"/>
    </row>
    <row r="5" spans="1:15" s="114" customFormat="1" ht="30">
      <c r="A5" s="280"/>
      <c r="B5" s="280"/>
      <c r="C5" s="280"/>
      <c r="D5" s="287"/>
      <c r="E5" s="288"/>
      <c r="F5" s="289"/>
      <c r="G5" s="185" t="s">
        <v>25</v>
      </c>
      <c r="H5" s="185" t="s">
        <v>26</v>
      </c>
      <c r="I5" s="165" t="s">
        <v>126</v>
      </c>
      <c r="J5" s="185" t="s">
        <v>25</v>
      </c>
      <c r="K5" s="185" t="s">
        <v>26</v>
      </c>
      <c r="L5" s="165" t="s">
        <v>127</v>
      </c>
      <c r="M5" s="123" t="s">
        <v>25</v>
      </c>
      <c r="N5" s="123" t="s">
        <v>26</v>
      </c>
      <c r="O5" s="165" t="s">
        <v>128</v>
      </c>
    </row>
    <row r="6" spans="1:15" s="84" customFormat="1" ht="15">
      <c r="A6" s="67">
        <v>1</v>
      </c>
      <c r="B6" s="67">
        <v>2</v>
      </c>
      <c r="C6" s="67">
        <v>3</v>
      </c>
      <c r="D6" s="296">
        <v>4</v>
      </c>
      <c r="E6" s="297"/>
      <c r="F6" s="298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4" customFormat="1" ht="15.75">
      <c r="A7" s="232">
        <v>1</v>
      </c>
      <c r="B7" s="205" t="s">
        <v>234</v>
      </c>
      <c r="C7" s="208"/>
      <c r="D7" s="294"/>
      <c r="E7" s="294"/>
      <c r="F7" s="294"/>
      <c r="G7" s="140"/>
      <c r="H7" s="140"/>
      <c r="I7" s="140"/>
      <c r="J7" s="140"/>
      <c r="K7" s="140"/>
      <c r="L7" s="140"/>
      <c r="M7" s="140"/>
      <c r="N7" s="140"/>
      <c r="O7" s="160"/>
    </row>
    <row r="8" spans="1:15" s="84" customFormat="1" ht="51">
      <c r="A8" s="233"/>
      <c r="B8" s="206" t="s">
        <v>235</v>
      </c>
      <c r="C8" s="209" t="s">
        <v>244</v>
      </c>
      <c r="D8" s="293" t="s">
        <v>245</v>
      </c>
      <c r="E8" s="293"/>
      <c r="F8" s="293"/>
      <c r="G8" s="235">
        <f>'6.1-6.2.'!C7</f>
        <v>102579</v>
      </c>
      <c r="H8" s="235"/>
      <c r="I8" s="235">
        <f>G8</f>
        <v>102579</v>
      </c>
      <c r="J8" s="235">
        <f>'6.1-6.2.'!G7</f>
        <v>140000</v>
      </c>
      <c r="K8" s="235"/>
      <c r="L8" s="235">
        <f>J8</f>
        <v>140000</v>
      </c>
      <c r="M8" s="235">
        <f>'6.1-6.2.'!K7</f>
        <v>150000</v>
      </c>
      <c r="N8" s="235"/>
      <c r="O8" s="236">
        <f>M8</f>
        <v>150000</v>
      </c>
    </row>
    <row r="9" spans="1:15" s="84" customFormat="1" ht="15.75">
      <c r="A9" s="232">
        <v>2</v>
      </c>
      <c r="B9" s="205" t="s">
        <v>236</v>
      </c>
      <c r="C9" s="209"/>
      <c r="D9" s="295"/>
      <c r="E9" s="295"/>
      <c r="F9" s="295"/>
      <c r="G9" s="235"/>
      <c r="H9" s="235"/>
      <c r="I9" s="235">
        <f aca="true" t="shared" si="0" ref="I9:I16">G9</f>
        <v>0</v>
      </c>
      <c r="J9" s="235"/>
      <c r="K9" s="235"/>
      <c r="L9" s="235">
        <f aca="true" t="shared" si="1" ref="L9:L16">J9</f>
        <v>0</v>
      </c>
      <c r="M9" s="237"/>
      <c r="N9" s="237"/>
      <c r="O9" s="236">
        <f aca="true" t="shared" si="2" ref="O9:O16">M9</f>
        <v>0</v>
      </c>
    </row>
    <row r="10" spans="1:15" s="84" customFormat="1" ht="51">
      <c r="A10" s="232"/>
      <c r="B10" s="206" t="s">
        <v>237</v>
      </c>
      <c r="C10" s="209" t="s">
        <v>246</v>
      </c>
      <c r="D10" s="293" t="s">
        <v>247</v>
      </c>
      <c r="E10" s="293"/>
      <c r="F10" s="293"/>
      <c r="G10" s="235">
        <v>7</v>
      </c>
      <c r="H10" s="235"/>
      <c r="I10" s="235">
        <f t="shared" si="0"/>
        <v>7</v>
      </c>
      <c r="J10" s="235">
        <v>8</v>
      </c>
      <c r="K10" s="235"/>
      <c r="L10" s="235">
        <f t="shared" si="1"/>
        <v>8</v>
      </c>
      <c r="M10" s="237">
        <v>10</v>
      </c>
      <c r="N10" s="237"/>
      <c r="O10" s="236">
        <f t="shared" si="2"/>
        <v>10</v>
      </c>
    </row>
    <row r="11" spans="1:15" s="84" customFormat="1" ht="51">
      <c r="A11" s="233"/>
      <c r="B11" s="206" t="s">
        <v>238</v>
      </c>
      <c r="C11" s="209" t="s">
        <v>248</v>
      </c>
      <c r="D11" s="293" t="s">
        <v>249</v>
      </c>
      <c r="E11" s="293"/>
      <c r="F11" s="293"/>
      <c r="G11" s="235">
        <v>856</v>
      </c>
      <c r="H11" s="235"/>
      <c r="I11" s="235">
        <f t="shared" si="0"/>
        <v>856</v>
      </c>
      <c r="J11" s="235">
        <v>1000</v>
      </c>
      <c r="K11" s="235"/>
      <c r="L11" s="235">
        <f t="shared" si="1"/>
        <v>1000</v>
      </c>
      <c r="M11" s="237">
        <v>1200</v>
      </c>
      <c r="N11" s="237"/>
      <c r="O11" s="236">
        <f t="shared" si="2"/>
        <v>1200</v>
      </c>
    </row>
    <row r="12" spans="1:15" s="84" customFormat="1" ht="15.75">
      <c r="A12" s="233">
        <v>3</v>
      </c>
      <c r="B12" s="205" t="s">
        <v>239</v>
      </c>
      <c r="C12" s="209"/>
      <c r="D12" s="293"/>
      <c r="E12" s="293"/>
      <c r="F12" s="293"/>
      <c r="G12" s="235"/>
      <c r="H12" s="235"/>
      <c r="I12" s="235">
        <f t="shared" si="0"/>
        <v>0</v>
      </c>
      <c r="J12" s="235"/>
      <c r="K12" s="235"/>
      <c r="L12" s="235">
        <f t="shared" si="1"/>
        <v>0</v>
      </c>
      <c r="M12" s="237"/>
      <c r="N12" s="237"/>
      <c r="O12" s="236">
        <f t="shared" si="2"/>
        <v>0</v>
      </c>
    </row>
    <row r="13" spans="1:15" s="84" customFormat="1" ht="51">
      <c r="A13" s="232"/>
      <c r="B13" s="206" t="s">
        <v>240</v>
      </c>
      <c r="C13" s="209" t="s">
        <v>244</v>
      </c>
      <c r="D13" s="293" t="s">
        <v>250</v>
      </c>
      <c r="E13" s="293"/>
      <c r="F13" s="293"/>
      <c r="G13" s="238">
        <f>G8/G10</f>
        <v>14654</v>
      </c>
      <c r="H13" s="235"/>
      <c r="I13" s="235">
        <f t="shared" si="0"/>
        <v>14654</v>
      </c>
      <c r="J13" s="235">
        <f>J8/J10</f>
        <v>17500</v>
      </c>
      <c r="K13" s="235"/>
      <c r="L13" s="235">
        <f t="shared" si="1"/>
        <v>17500</v>
      </c>
      <c r="M13" s="237">
        <f>M8/M10</f>
        <v>15000</v>
      </c>
      <c r="N13" s="237"/>
      <c r="O13" s="236">
        <f t="shared" si="2"/>
        <v>15000</v>
      </c>
    </row>
    <row r="14" spans="1:15" s="84" customFormat="1" ht="51">
      <c r="A14" s="232"/>
      <c r="B14" s="206" t="s">
        <v>241</v>
      </c>
      <c r="C14" s="209" t="s">
        <v>244</v>
      </c>
      <c r="D14" s="293" t="s">
        <v>250</v>
      </c>
      <c r="E14" s="293"/>
      <c r="F14" s="293"/>
      <c r="G14" s="238">
        <f>G8/G11</f>
        <v>120</v>
      </c>
      <c r="H14" s="235"/>
      <c r="I14" s="235">
        <f t="shared" si="0"/>
        <v>120</v>
      </c>
      <c r="J14" s="235">
        <f>J8/J11</f>
        <v>140</v>
      </c>
      <c r="K14" s="235"/>
      <c r="L14" s="235">
        <f t="shared" si="1"/>
        <v>140</v>
      </c>
      <c r="M14" s="239">
        <f>M8/M11</f>
        <v>125</v>
      </c>
      <c r="N14" s="237"/>
      <c r="O14" s="236">
        <f t="shared" si="2"/>
        <v>125</v>
      </c>
    </row>
    <row r="15" spans="1:15" ht="15.75">
      <c r="A15" s="234">
        <v>4</v>
      </c>
      <c r="B15" s="207" t="s">
        <v>242</v>
      </c>
      <c r="C15" s="209"/>
      <c r="D15" s="295"/>
      <c r="E15" s="295"/>
      <c r="F15" s="295"/>
      <c r="G15" s="210"/>
      <c r="H15" s="210"/>
      <c r="I15" s="235">
        <f t="shared" si="0"/>
        <v>0</v>
      </c>
      <c r="J15" s="210"/>
      <c r="K15" s="210"/>
      <c r="L15" s="235">
        <f t="shared" si="1"/>
        <v>0</v>
      </c>
      <c r="M15" s="210"/>
      <c r="N15" s="210"/>
      <c r="O15" s="236">
        <f t="shared" si="2"/>
        <v>0</v>
      </c>
    </row>
    <row r="16" spans="1:15" ht="63.75">
      <c r="A16" s="210"/>
      <c r="B16" s="206" t="s">
        <v>243</v>
      </c>
      <c r="C16" s="209" t="s">
        <v>251</v>
      </c>
      <c r="D16" s="293" t="s">
        <v>250</v>
      </c>
      <c r="E16" s="293"/>
      <c r="F16" s="293"/>
      <c r="G16" s="210">
        <v>90.6</v>
      </c>
      <c r="H16" s="210"/>
      <c r="I16" s="235">
        <f t="shared" si="0"/>
        <v>90.6</v>
      </c>
      <c r="J16" s="210">
        <v>17.2</v>
      </c>
      <c r="K16" s="210"/>
      <c r="L16" s="235">
        <f t="shared" si="1"/>
        <v>17.2</v>
      </c>
      <c r="M16" s="210">
        <v>20</v>
      </c>
      <c r="N16" s="210"/>
      <c r="O16" s="236">
        <f t="shared" si="2"/>
        <v>20</v>
      </c>
    </row>
  </sheetData>
  <sheetProtection/>
  <mergeCells count="18">
    <mergeCell ref="D15:F15"/>
    <mergeCell ref="D16:F16"/>
    <mergeCell ref="D6:F6"/>
    <mergeCell ref="G4:I4"/>
    <mergeCell ref="J4:L4"/>
    <mergeCell ref="M4:O4"/>
    <mergeCell ref="D11:F11"/>
    <mergeCell ref="D12:F12"/>
    <mergeCell ref="A4:A5"/>
    <mergeCell ref="B4:B5"/>
    <mergeCell ref="C4:C5"/>
    <mergeCell ref="D4:F5"/>
    <mergeCell ref="D13:F13"/>
    <mergeCell ref="D14:F14"/>
    <mergeCell ref="D7:F7"/>
    <mergeCell ref="D8:F8"/>
    <mergeCell ref="D9:F9"/>
    <mergeCell ref="D10:F1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showZeros="0" zoomScaleSheetLayoutView="100" zoomScalePageLayoutView="0" workbookViewId="0" topLeftCell="A8">
      <selection activeCell="N14" sqref="N14"/>
    </sheetView>
  </sheetViews>
  <sheetFormatPr defaultColWidth="9.00390625" defaultRowHeight="12.75"/>
  <cols>
    <col min="1" max="1" width="3.625" style="36" customWidth="1"/>
    <col min="2" max="2" width="41.75390625" style="36" customWidth="1"/>
    <col min="3" max="3" width="8.75390625" style="36" customWidth="1"/>
    <col min="4" max="6" width="7.875" style="36" customWidth="1"/>
    <col min="7" max="7" width="9.875" style="36" bestFit="1" customWidth="1"/>
    <col min="8" max="8" width="11.875" style="36" bestFit="1" customWidth="1"/>
    <col min="9" max="9" width="11.875" style="36" customWidth="1"/>
    <col min="10" max="10" width="9.875" style="36" bestFit="1" customWidth="1"/>
    <col min="11" max="11" width="11.875" style="36" bestFit="1" customWidth="1"/>
    <col min="12" max="12" width="11.875" style="36" customWidth="1"/>
    <col min="13" max="16384" width="9.125" style="36" customWidth="1"/>
  </cols>
  <sheetData>
    <row r="1" spans="2:12" s="57" customFormat="1" ht="15.75">
      <c r="B1" s="35"/>
      <c r="C1" s="35"/>
      <c r="D1" s="35"/>
      <c r="E1" s="35"/>
      <c r="F1" s="35"/>
      <c r="G1" s="35"/>
      <c r="H1" s="139"/>
      <c r="J1" s="139"/>
      <c r="K1" s="139"/>
      <c r="L1" s="147"/>
    </row>
    <row r="2" spans="1:12" ht="15.75">
      <c r="A2" s="35" t="s">
        <v>199</v>
      </c>
      <c r="K2" s="4"/>
      <c r="L2" s="4"/>
    </row>
    <row r="3" spans="1:12" s="84" customFormat="1" ht="15">
      <c r="A3" s="278" t="s">
        <v>11</v>
      </c>
      <c r="B3" s="278" t="s">
        <v>12</v>
      </c>
      <c r="C3" s="278" t="s">
        <v>13</v>
      </c>
      <c r="D3" s="284" t="s">
        <v>14</v>
      </c>
      <c r="E3" s="285"/>
      <c r="F3" s="286"/>
      <c r="G3" s="281" t="s">
        <v>166</v>
      </c>
      <c r="H3" s="282"/>
      <c r="I3" s="283"/>
      <c r="J3" s="299" t="s">
        <v>176</v>
      </c>
      <c r="K3" s="299"/>
      <c r="L3" s="299"/>
    </row>
    <row r="4" spans="1:12" s="84" customFormat="1" ht="30">
      <c r="A4" s="280"/>
      <c r="B4" s="280"/>
      <c r="C4" s="280"/>
      <c r="D4" s="287"/>
      <c r="E4" s="288"/>
      <c r="F4" s="289"/>
      <c r="G4" s="185" t="s">
        <v>25</v>
      </c>
      <c r="H4" s="185" t="s">
        <v>26</v>
      </c>
      <c r="I4" s="165" t="s">
        <v>126</v>
      </c>
      <c r="J4" s="123" t="s">
        <v>25</v>
      </c>
      <c r="K4" s="123" t="s">
        <v>26</v>
      </c>
      <c r="L4" s="165" t="s">
        <v>127</v>
      </c>
    </row>
    <row r="5" spans="1:12" s="84" customFormat="1" ht="15">
      <c r="A5" s="67">
        <v>1</v>
      </c>
      <c r="B5" s="67">
        <v>2</v>
      </c>
      <c r="C5" s="67">
        <v>3</v>
      </c>
      <c r="D5" s="296">
        <v>4</v>
      </c>
      <c r="E5" s="297"/>
      <c r="F5" s="298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4" customFormat="1" ht="15">
      <c r="A6" s="123"/>
      <c r="B6" s="205" t="s">
        <v>234</v>
      </c>
      <c r="C6" s="208"/>
      <c r="D6" s="294"/>
      <c r="E6" s="294"/>
      <c r="F6" s="294"/>
      <c r="G6" s="140"/>
      <c r="H6" s="140"/>
      <c r="I6" s="140"/>
      <c r="J6" s="140"/>
      <c r="K6" s="140"/>
      <c r="L6" s="140"/>
    </row>
    <row r="7" spans="1:12" s="84" customFormat="1" ht="51">
      <c r="A7" s="136"/>
      <c r="B7" s="206" t="s">
        <v>235</v>
      </c>
      <c r="C7" s="209" t="s">
        <v>244</v>
      </c>
      <c r="D7" s="293" t="s">
        <v>245</v>
      </c>
      <c r="E7" s="293"/>
      <c r="F7" s="293"/>
      <c r="G7" s="142">
        <f>'6.3-6.4'!C6</f>
        <v>158600</v>
      </c>
      <c r="H7" s="142"/>
      <c r="I7" s="142">
        <f>G7</f>
        <v>158600</v>
      </c>
      <c r="J7" s="142">
        <f>'6.3-6.4'!G6</f>
        <v>167000</v>
      </c>
      <c r="K7" s="142"/>
      <c r="L7" s="142">
        <f>J7</f>
        <v>167000</v>
      </c>
    </row>
    <row r="8" spans="1:12" s="84" customFormat="1" ht="15">
      <c r="A8" s="123"/>
      <c r="B8" s="205" t="s">
        <v>236</v>
      </c>
      <c r="C8" s="209"/>
      <c r="D8" s="295"/>
      <c r="E8" s="295"/>
      <c r="F8" s="295"/>
      <c r="G8" s="142"/>
      <c r="H8" s="142"/>
      <c r="I8" s="142">
        <f aca="true" t="shared" si="0" ref="I8:I15">G8</f>
        <v>0</v>
      </c>
      <c r="J8" s="142"/>
      <c r="K8" s="142"/>
      <c r="L8" s="142">
        <f aca="true" t="shared" si="1" ref="L8:L15">J8</f>
        <v>0</v>
      </c>
    </row>
    <row r="9" spans="1:12" s="84" customFormat="1" ht="51">
      <c r="A9" s="123"/>
      <c r="B9" s="206" t="s">
        <v>237</v>
      </c>
      <c r="C9" s="209" t="s">
        <v>246</v>
      </c>
      <c r="D9" s="293" t="s">
        <v>247</v>
      </c>
      <c r="E9" s="293"/>
      <c r="F9" s="293"/>
      <c r="G9" s="219">
        <v>10</v>
      </c>
      <c r="H9" s="219"/>
      <c r="I9" s="219">
        <f t="shared" si="0"/>
        <v>10</v>
      </c>
      <c r="J9" s="219">
        <v>12</v>
      </c>
      <c r="K9" s="142"/>
      <c r="L9" s="142">
        <f t="shared" si="1"/>
        <v>12</v>
      </c>
    </row>
    <row r="10" spans="1:12" s="84" customFormat="1" ht="51">
      <c r="A10" s="136"/>
      <c r="B10" s="206" t="s">
        <v>238</v>
      </c>
      <c r="C10" s="209" t="s">
        <v>248</v>
      </c>
      <c r="D10" s="293" t="s">
        <v>249</v>
      </c>
      <c r="E10" s="293"/>
      <c r="F10" s="293"/>
      <c r="G10" s="219">
        <v>1200</v>
      </c>
      <c r="H10" s="219"/>
      <c r="I10" s="219">
        <f t="shared" si="0"/>
        <v>1200</v>
      </c>
      <c r="J10" s="219">
        <v>1200</v>
      </c>
      <c r="K10" s="142"/>
      <c r="L10" s="142">
        <f t="shared" si="1"/>
        <v>1200</v>
      </c>
    </row>
    <row r="11" spans="1:12" s="84" customFormat="1" ht="15">
      <c r="A11" s="136"/>
      <c r="B11" s="205" t="s">
        <v>239</v>
      </c>
      <c r="C11" s="209"/>
      <c r="D11" s="293"/>
      <c r="E11" s="293"/>
      <c r="F11" s="293"/>
      <c r="G11" s="142"/>
      <c r="H11" s="142"/>
      <c r="I11" s="142">
        <f t="shared" si="0"/>
        <v>0</v>
      </c>
      <c r="J11" s="142"/>
      <c r="K11" s="142"/>
      <c r="L11" s="142">
        <f t="shared" si="1"/>
        <v>0</v>
      </c>
    </row>
    <row r="12" spans="1:12" s="84" customFormat="1" ht="51">
      <c r="A12" s="123"/>
      <c r="B12" s="206" t="s">
        <v>240</v>
      </c>
      <c r="C12" s="209" t="s">
        <v>244</v>
      </c>
      <c r="D12" s="293" t="s">
        <v>250</v>
      </c>
      <c r="E12" s="293"/>
      <c r="F12" s="293"/>
      <c r="G12" s="211">
        <f>G7/G9</f>
        <v>15860</v>
      </c>
      <c r="H12" s="211"/>
      <c r="I12" s="211">
        <f t="shared" si="0"/>
        <v>15860</v>
      </c>
      <c r="J12" s="211">
        <f>J7/J9</f>
        <v>13917</v>
      </c>
      <c r="K12" s="211"/>
      <c r="L12" s="211">
        <f t="shared" si="1"/>
        <v>13917</v>
      </c>
    </row>
    <row r="13" spans="1:12" s="84" customFormat="1" ht="51">
      <c r="A13" s="123"/>
      <c r="B13" s="206" t="s">
        <v>241</v>
      </c>
      <c r="C13" s="209" t="s">
        <v>244</v>
      </c>
      <c r="D13" s="293" t="s">
        <v>250</v>
      </c>
      <c r="E13" s="293"/>
      <c r="F13" s="293"/>
      <c r="G13" s="211">
        <f>G7/G10</f>
        <v>132</v>
      </c>
      <c r="H13" s="211"/>
      <c r="I13" s="211">
        <f t="shared" si="0"/>
        <v>132</v>
      </c>
      <c r="J13" s="211">
        <f>J7/J10</f>
        <v>139</v>
      </c>
      <c r="K13" s="211"/>
      <c r="L13" s="211">
        <f t="shared" si="1"/>
        <v>139</v>
      </c>
    </row>
    <row r="14" spans="1:12" ht="15">
      <c r="A14" s="210"/>
      <c r="B14" s="207" t="s">
        <v>242</v>
      </c>
      <c r="C14" s="209"/>
      <c r="D14" s="295"/>
      <c r="E14" s="295"/>
      <c r="F14" s="295"/>
      <c r="G14" s="210"/>
      <c r="H14" s="210"/>
      <c r="I14" s="142">
        <f t="shared" si="0"/>
        <v>0</v>
      </c>
      <c r="J14" s="210"/>
      <c r="K14" s="210"/>
      <c r="L14" s="142">
        <f t="shared" si="1"/>
        <v>0</v>
      </c>
    </row>
    <row r="15" spans="1:12" ht="63.75">
      <c r="A15" s="210"/>
      <c r="B15" s="206" t="s">
        <v>243</v>
      </c>
      <c r="C15" s="209" t="s">
        <v>251</v>
      </c>
      <c r="D15" s="293" t="s">
        <v>250</v>
      </c>
      <c r="E15" s="293"/>
      <c r="F15" s="293"/>
      <c r="G15" s="210"/>
      <c r="H15" s="210"/>
      <c r="I15" s="142">
        <f t="shared" si="0"/>
        <v>0</v>
      </c>
      <c r="J15" s="210"/>
      <c r="K15" s="210"/>
      <c r="L15" s="142">
        <f t="shared" si="1"/>
        <v>0</v>
      </c>
    </row>
  </sheetData>
  <sheetProtection/>
  <mergeCells count="17">
    <mergeCell ref="D14:F14"/>
    <mergeCell ref="D15:F15"/>
    <mergeCell ref="D5:F5"/>
    <mergeCell ref="G3:I3"/>
    <mergeCell ref="J3:L3"/>
    <mergeCell ref="A3:A4"/>
    <mergeCell ref="B3:B4"/>
    <mergeCell ref="C3:C4"/>
    <mergeCell ref="D3:F4"/>
    <mergeCell ref="D12:F12"/>
    <mergeCell ref="D13:F13"/>
    <mergeCell ref="D6:F6"/>
    <mergeCell ref="D7:F7"/>
    <mergeCell ref="D8:F8"/>
    <mergeCell ref="D9:F9"/>
    <mergeCell ref="D10:F10"/>
    <mergeCell ref="D11:F11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8.00390625" style="3" customWidth="1"/>
    <col min="2" max="11" width="11.25390625" style="3" customWidth="1"/>
    <col min="12" max="16384" width="9.125" style="3" customWidth="1"/>
  </cols>
  <sheetData>
    <row r="1" spans="8:11" s="12" customFormat="1" ht="15.75">
      <c r="H1" s="57"/>
      <c r="I1" s="139"/>
      <c r="J1" s="139"/>
      <c r="K1" s="147"/>
    </row>
    <row r="2" spans="1:11" s="12" customFormat="1" ht="15.75">
      <c r="A2" s="9" t="s">
        <v>105</v>
      </c>
      <c r="B2" s="9"/>
      <c r="C2" s="9"/>
      <c r="D2" s="9"/>
      <c r="E2" s="9"/>
      <c r="F2" s="9"/>
      <c r="G2" s="9"/>
      <c r="H2" s="17"/>
      <c r="I2" s="17"/>
      <c r="J2" s="17"/>
      <c r="K2" s="37" t="s">
        <v>114</v>
      </c>
    </row>
    <row r="3" spans="1:11" s="11" customFormat="1" ht="15">
      <c r="A3" s="273" t="s">
        <v>15</v>
      </c>
      <c r="B3" s="300" t="s">
        <v>173</v>
      </c>
      <c r="C3" s="300"/>
      <c r="D3" s="273" t="s">
        <v>174</v>
      </c>
      <c r="E3" s="273"/>
      <c r="F3" s="300" t="s">
        <v>175</v>
      </c>
      <c r="G3" s="300"/>
      <c r="H3" s="273" t="s">
        <v>166</v>
      </c>
      <c r="I3" s="273"/>
      <c r="J3" s="273" t="s">
        <v>176</v>
      </c>
      <c r="K3" s="273"/>
    </row>
    <row r="4" spans="1:11" s="11" customFormat="1" ht="30">
      <c r="A4" s="273"/>
      <c r="B4" s="165" t="s">
        <v>25</v>
      </c>
      <c r="C4" s="165" t="s">
        <v>26</v>
      </c>
      <c r="D4" s="165" t="s">
        <v>25</v>
      </c>
      <c r="E4" s="165" t="s">
        <v>26</v>
      </c>
      <c r="F4" s="165" t="s">
        <v>25</v>
      </c>
      <c r="G4" s="165" t="s">
        <v>26</v>
      </c>
      <c r="H4" s="165" t="s">
        <v>25</v>
      </c>
      <c r="I4" s="165" t="s">
        <v>26</v>
      </c>
      <c r="J4" s="165" t="s">
        <v>25</v>
      </c>
      <c r="K4" s="165" t="s">
        <v>26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11" s="11" customFormat="1" ht="15">
      <c r="A6" s="143" t="s">
        <v>80</v>
      </c>
      <c r="B6" s="71">
        <f aca="true" t="shared" si="0" ref="B6:K6">SUM(B7:B8)</f>
        <v>0</v>
      </c>
      <c r="C6" s="71">
        <f t="shared" si="0"/>
        <v>0</v>
      </c>
      <c r="D6" s="71">
        <f t="shared" si="0"/>
        <v>0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s="11" customFormat="1" ht="15">
      <c r="A7" s="143" t="s">
        <v>81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s="11" customFormat="1" ht="15">
      <c r="A8" s="143" t="s">
        <v>82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s="11" customFormat="1" ht="15">
      <c r="A9" s="143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s="11" customFormat="1" ht="15">
      <c r="A10" s="143" t="s">
        <v>84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1" customFormat="1" ht="15">
      <c r="A11" s="144" t="s">
        <v>106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s="11" customFormat="1" ht="15">
      <c r="A12" s="143" t="s">
        <v>85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1" customFormat="1" ht="15">
      <c r="A13" s="143" t="s">
        <v>86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s="11" customFormat="1" ht="15">
      <c r="A14" s="143" t="s">
        <v>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11" customFormat="1" ht="15">
      <c r="A15" s="143" t="s">
        <v>88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11" customFormat="1" ht="30">
      <c r="A16" s="144" t="s">
        <v>130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11" customFormat="1" ht="15">
      <c r="A17" s="144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s="146" customFormat="1" ht="14.25">
      <c r="A18" s="145" t="s">
        <v>115</v>
      </c>
      <c r="B18" s="72">
        <f aca="true" t="shared" si="1" ref="B18:K18">B6+SUM(B9:B16)</f>
        <v>0</v>
      </c>
      <c r="C18" s="72">
        <f t="shared" si="1"/>
        <v>0</v>
      </c>
      <c r="D18" s="72">
        <f t="shared" si="1"/>
        <v>0</v>
      </c>
      <c r="E18" s="72">
        <f t="shared" si="1"/>
        <v>0</v>
      </c>
      <c r="F18" s="72">
        <f t="shared" si="1"/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  <c r="J18" s="72">
        <f t="shared" si="1"/>
        <v>0</v>
      </c>
      <c r="K18" s="72">
        <f t="shared" si="1"/>
        <v>0</v>
      </c>
    </row>
    <row r="19" spans="1:11" s="11" customFormat="1" ht="45">
      <c r="A19" s="144" t="s">
        <v>129</v>
      </c>
      <c r="B19" s="162" t="s">
        <v>162</v>
      </c>
      <c r="C19" s="163"/>
      <c r="D19" s="162" t="s">
        <v>162</v>
      </c>
      <c r="E19" s="163"/>
      <c r="F19" s="162" t="s">
        <v>162</v>
      </c>
      <c r="G19" s="163"/>
      <c r="H19" s="162" t="s">
        <v>162</v>
      </c>
      <c r="I19" s="163"/>
      <c r="J19" s="162" t="s">
        <v>162</v>
      </c>
      <c r="K19" s="163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98"/>
      <c r="L1" s="98"/>
      <c r="M1" s="98"/>
      <c r="N1" s="98"/>
      <c r="O1" s="98"/>
      <c r="P1" s="98"/>
    </row>
    <row r="2" spans="1:5" s="12" customFormat="1" ht="15.75">
      <c r="A2" s="9" t="s">
        <v>131</v>
      </c>
      <c r="C2" s="9"/>
      <c r="D2" s="9"/>
      <c r="E2" s="9"/>
    </row>
    <row r="3" spans="1:16" s="7" customFormat="1" ht="15">
      <c r="A3" s="278" t="s">
        <v>11</v>
      </c>
      <c r="B3" s="301" t="s">
        <v>89</v>
      </c>
      <c r="C3" s="273" t="s">
        <v>173</v>
      </c>
      <c r="D3" s="273"/>
      <c r="E3" s="273"/>
      <c r="F3" s="273"/>
      <c r="G3" s="273" t="s">
        <v>200</v>
      </c>
      <c r="H3" s="273"/>
      <c r="I3" s="273"/>
      <c r="J3" s="273"/>
      <c r="K3" s="273" t="s">
        <v>171</v>
      </c>
      <c r="L3" s="273"/>
      <c r="M3" s="273" t="s">
        <v>172</v>
      </c>
      <c r="N3" s="273"/>
      <c r="O3" s="273" t="s">
        <v>201</v>
      </c>
      <c r="P3" s="273"/>
    </row>
    <row r="4" spans="1:16" ht="13.5" customHeight="1">
      <c r="A4" s="303"/>
      <c r="B4" s="304"/>
      <c r="C4" s="273" t="s">
        <v>25</v>
      </c>
      <c r="D4" s="273"/>
      <c r="E4" s="273" t="s">
        <v>26</v>
      </c>
      <c r="F4" s="273"/>
      <c r="G4" s="273" t="s">
        <v>25</v>
      </c>
      <c r="H4" s="273"/>
      <c r="I4" s="273" t="s">
        <v>26</v>
      </c>
      <c r="J4" s="273"/>
      <c r="K4" s="301" t="s">
        <v>133</v>
      </c>
      <c r="L4" s="301" t="s">
        <v>134</v>
      </c>
      <c r="M4" s="301" t="s">
        <v>133</v>
      </c>
      <c r="N4" s="301" t="s">
        <v>134</v>
      </c>
      <c r="O4" s="301" t="s">
        <v>133</v>
      </c>
      <c r="P4" s="301" t="s">
        <v>134</v>
      </c>
    </row>
    <row r="5" spans="1:16" ht="30">
      <c r="A5" s="280"/>
      <c r="B5" s="302"/>
      <c r="C5" s="165" t="s">
        <v>90</v>
      </c>
      <c r="D5" s="165" t="s">
        <v>91</v>
      </c>
      <c r="E5" s="165" t="s">
        <v>90</v>
      </c>
      <c r="F5" s="165" t="s">
        <v>91</v>
      </c>
      <c r="G5" s="165" t="s">
        <v>90</v>
      </c>
      <c r="H5" s="165" t="s">
        <v>91</v>
      </c>
      <c r="I5" s="165" t="s">
        <v>90</v>
      </c>
      <c r="J5" s="165" t="s">
        <v>91</v>
      </c>
      <c r="K5" s="302"/>
      <c r="L5" s="302"/>
      <c r="M5" s="302"/>
      <c r="N5" s="302"/>
      <c r="O5" s="302"/>
      <c r="P5" s="302"/>
    </row>
    <row r="6" spans="1:16" ht="1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  <c r="I6" s="165">
        <v>9</v>
      </c>
      <c r="J6" s="165">
        <v>10</v>
      </c>
      <c r="K6" s="165">
        <v>11</v>
      </c>
      <c r="L6" s="165">
        <v>12</v>
      </c>
      <c r="M6" s="165">
        <v>13</v>
      </c>
      <c r="N6" s="165">
        <v>14</v>
      </c>
      <c r="O6" s="165">
        <v>15</v>
      </c>
      <c r="P6" s="165">
        <v>16</v>
      </c>
    </row>
    <row r="7" spans="1:16" ht="15">
      <c r="A7" s="29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</row>
    <row r="8" spans="1:16" ht="15">
      <c r="A8" s="29"/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</row>
    <row r="9" spans="1:16" ht="15">
      <c r="A9" s="29"/>
      <c r="B9" s="176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</row>
    <row r="10" spans="1:16" ht="15">
      <c r="A10" s="29"/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</row>
    <row r="11" spans="1:16" ht="15">
      <c r="A11" s="29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</row>
    <row r="12" spans="1:16" ht="15">
      <c r="A12" s="29"/>
      <c r="B12" s="176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6" customFormat="1" ht="14.25">
      <c r="A13" s="107"/>
      <c r="B13" s="107" t="s">
        <v>115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</row>
    <row r="14" spans="1:16" ht="45" customHeight="1">
      <c r="A14" s="178"/>
      <c r="B14" s="171" t="s">
        <v>132</v>
      </c>
      <c r="C14" s="162" t="s">
        <v>162</v>
      </c>
      <c r="D14" s="162" t="s">
        <v>162</v>
      </c>
      <c r="E14" s="162"/>
      <c r="F14" s="163"/>
      <c r="G14" s="162" t="s">
        <v>162</v>
      </c>
      <c r="H14" s="162" t="s">
        <v>162</v>
      </c>
      <c r="I14" s="162"/>
      <c r="J14" s="163"/>
      <c r="K14" s="162" t="s">
        <v>162</v>
      </c>
      <c r="L14" s="163"/>
      <c r="M14" s="162" t="s">
        <v>162</v>
      </c>
      <c r="N14" s="163"/>
      <c r="O14" s="162" t="s">
        <v>162</v>
      </c>
      <c r="P14" s="163"/>
    </row>
  </sheetData>
  <sheetProtection/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финанс</cp:lastModifiedBy>
  <cp:lastPrinted>2019-10-22T12:23:31Z</cp:lastPrinted>
  <dcterms:created xsi:type="dcterms:W3CDTF">2002-11-05T07:08:11Z</dcterms:created>
  <dcterms:modified xsi:type="dcterms:W3CDTF">2019-11-19T08:30:35Z</dcterms:modified>
  <cp:category/>
  <cp:version/>
  <cp:contentType/>
  <cp:contentStatus/>
</cp:coreProperties>
</file>