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31" sheetId="1" r:id="rId1"/>
  </sheets>
  <definedNames/>
  <calcPr fullCalcOnLoad="1" fullPrecision="0"/>
</workbook>
</file>

<file path=xl/sharedStrings.xml><?xml version="1.0" encoding="utf-8"?>
<sst xmlns="http://schemas.openxmlformats.org/spreadsheetml/2006/main" count="140" uniqueCount="97">
  <si>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</si>
  <si>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</si>
  <si>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</si>
  <si>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</si>
  <si>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</si>
  <si>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</si>
  <si>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</si>
  <si>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</si>
  <si>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</si>
  <si>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</si>
  <si>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</si>
  <si>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</si>
  <si>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</si>
  <si>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</si>
  <si>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</si>
  <si>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</si>
  <si>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</si>
  <si>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</si>
  <si>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</si>
  <si>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</si>
  <si>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(КФКВК)</t>
  </si>
  <si>
    <t>Напрями використання бюджетних коштів</t>
  </si>
  <si>
    <t>Найменування місцевої / регіональної програми </t>
  </si>
  <si>
    <t xml:space="preserve">(код) 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</si>
  <si>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</si>
  <si>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</si>
  <si>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</si>
  <si>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</si>
  <si>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</si>
  <si>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</si>
  <si>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</si>
  <si>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</si>
  <si>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бюджетної програми обласного бюджету на 2019 рік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</si>
  <si>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</si>
  <si>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</si>
  <si>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</si>
  <si>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</si>
  <si>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</si>
  <si>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</si>
  <si>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>М. П.</t>
  </si>
  <si>
    <t>од.</t>
  </si>
  <si>
    <t>грн.</t>
  </si>
  <si>
    <t>розрахунок до кошторису</t>
  </si>
  <si>
    <t>%</t>
  </si>
  <si>
    <t>внутрішній облік</t>
  </si>
  <si>
    <t>мережа розпорядників і одержувачів коштів</t>
  </si>
  <si>
    <t>штатний розпис</t>
  </si>
  <si>
    <t>осіб</t>
  </si>
  <si>
    <t>у тому числі тренерів</t>
  </si>
  <si>
    <t>шт.</t>
  </si>
  <si>
    <t>товарна накладна</t>
  </si>
  <si>
    <t>кошторис</t>
  </si>
  <si>
    <t>Утримання та навчально-тренувальна робота комунальних дитячо-юнацьких спортивних шкіл</t>
  </si>
  <si>
    <t>Розвиток дитячо-юнацького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</si>
  <si>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</si>
  <si>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шкіл, видатки на утримання яких здійснюються з бюджету</t>
  </si>
  <si>
    <t>обсяг витрат на утримання комунальних дитячо-юнацьких спортивних шкіл,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</si>
  <si>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</si>
  <si>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</si>
  <si>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</si>
  <si>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</si>
  <si>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</si>
  <si>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середньомісячна заробітна плата працівника дитячо-юнацької спортивної школи, видатки на утримання якої здійснюються з бюджету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</si>
  <si>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</si>
  <si>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</si>
  <si>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</si>
  <si>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t>
  </si>
  <si>
    <t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t>
  </si>
  <si>
    <t>динаміка кількості учнів комунальних дитячо-юнацьких спортивних шкіл, видатки на утримання яких здійснюються з бюджету, порівняно з минулим роком</t>
  </si>
  <si>
    <t>тарифікаційний список тренерів-викладачів</t>
  </si>
  <si>
    <t>список дітей</t>
  </si>
  <si>
    <t>відомість нарахувань та утримань заробітної плати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</si>
  <si>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</si>
  <si>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Утримання ДЮСШ та СДЮСШОР та забезпечення розвитку дітей в обраному виді спорту</t>
  </si>
  <si>
    <t xml:space="preserve">Забезпечення розвитку інфраструктури території </t>
  </si>
  <si>
    <t>обсяг реконструкції об'єктів</t>
  </si>
  <si>
    <t>м.кв.</t>
  </si>
  <si>
    <t>кількість об'єктів, які планується реконструювати</t>
  </si>
  <si>
    <t>середні витрати на 1 км (кв. м) реконструкції об'єкта</t>
  </si>
  <si>
    <t>рівень готовності об'єкта реконструкції</t>
  </si>
  <si>
    <t>ПКД</t>
  </si>
  <si>
    <t>календарний графік виконання робіт</t>
  </si>
  <si>
    <t>0810</t>
  </si>
  <si>
    <t>П. ЛАЗАР</t>
  </si>
  <si>
    <t xml:space="preserve">(підпис) </t>
  </si>
  <si>
    <t>Наказ</t>
  </si>
  <si>
    <t xml:space="preserve">(найменування головного розпорядника </t>
  </si>
  <si>
    <t>коштів обласного бюджету)</t>
  </si>
  <si>
    <t>Управління молоді та спорту облдержадміністрації</t>
  </si>
  <si>
    <t xml:space="preserve">Управління молоді та спорту Закарпатської </t>
  </si>
  <si>
    <t>обласної державної адміністрації</t>
  </si>
  <si>
    <t>4. Обсяг бюджетних призначень / бюджетних асигнувань 19 874 400,00 гривень, у тому числі загального фонду 15 586 600,00 гривень та спеціального фонду 4 287 800,00 гривень.</t>
  </si>
  <si>
    <t>Конституція України, Бюджетний кодекс України, Закон України "Про фізичну культуру і 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13.12.2018 № 1346 "Про обласний бюджет на 2019 рік" (зі змінами від 04.04.2019, 16.05.2019, 23.05.2019, 26.09.2019, 20.12.2019)</t>
  </si>
  <si>
    <t>О. МУРТАЗІН</t>
  </si>
  <si>
    <t>В.о. начальника управління молоді та спорту облдержадміністрації</t>
  </si>
  <si>
    <t>№ 755</t>
  </si>
  <si>
    <t>27.12.2019.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</si>
</sst>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1" fontId="6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3" fontId="6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vertical="top"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3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4" fillId="0" borderId="1" xfId="0" applyNumberFormat="1" applyFont="1" applyBorder="1" applyAlignment="1" applyProtection="1">
      <alignment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1" fontId="6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2" fontId="6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 applyProtection="1">
      <alignment horizontal="center" vertical="top" wrapText="1"/>
      <protection/>
    </xf>
    <xf numFmtId="184" fontId="6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14" fontId="5" fillId="0" borderId="4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 vertical="top" wrapText="1"/>
    </xf>
    <xf numFmtId="0" fontId="5" fillId="0" borderId="4" xfId="0" applyFont="1" applyBorder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Border="1" applyAlignment="1">
      <alignment vertical="top" wrapText="1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3" fontId="6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/>
    </xf>
    <xf numFmtId="3" fontId="2" fillId="0" borderId="1" xfId="0" applyNumberFormat="1" applyFont="1" applyBorder="1" applyAlignment="1" applyProtection="1">
      <alignment vertical="top"/>
      <protection/>
    </xf>
    <xf numFmtId="0" fontId="6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5" xfId="0" applyFont="1" applyFill="1" applyBorder="1" applyAlignment="1" applyProtection="1">
      <alignment horizontal="left" vertical="top"/>
      <protection/>
    </xf>
    <xf numFmtId="0" fontId="5" fillId="0" borderId="6" xfId="0" applyFont="1" applyFill="1" applyBorder="1" applyAlignment="1" applyProtection="1">
      <alignment horizontal="left" vertical="top"/>
      <protection/>
    </xf>
    <xf numFmtId="0" fontId="5" fillId="0" borderId="3" xfId="0" applyFont="1" applyFill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5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5" fillId="0" borderId="5" xfId="0" applyFont="1" applyFill="1" applyBorder="1" applyAlignment="1" applyProtection="1">
      <alignment vertical="top"/>
      <protection/>
    </xf>
    <xf numFmtId="0" fontId="5" fillId="0" borderId="6" xfId="0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5" fillId="0" borderId="4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17" fillId="0" borderId="4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vertical="top"/>
      <protection/>
    </xf>
    <xf numFmtId="0" fontId="14" fillId="0" borderId="5" xfId="0" applyFont="1" applyBorder="1" applyAlignment="1">
      <alignment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Zeros="0" tabSelected="1" workbookViewId="0" topLeftCell="A76">
      <selection activeCell="B90" sqref="B90"/>
    </sheetView>
  </sheetViews>
  <sheetFormatPr defaultColWidth="9.00390625" defaultRowHeight="12.75"/>
  <cols>
    <col min="1" max="1" width="3.875" style="4" customWidth="1"/>
    <col min="2" max="2" width="12.625" style="4" customWidth="1"/>
    <col min="3" max="3" width="8.625" style="4" customWidth="1"/>
    <col min="4" max="7" width="9.625" style="4" customWidth="1"/>
    <col min="8" max="8" width="8.625" style="4" customWidth="1"/>
    <col min="9" max="11" width="7.875" style="4" customWidth="1"/>
    <col min="12" max="13" width="14.125" style="4" customWidth="1"/>
    <col min="14" max="14" width="15.50390625" style="4" customWidth="1"/>
    <col min="15" max="16384" width="9.125" style="4" customWidth="1"/>
  </cols>
  <sheetData>
    <row r="1" s="12" customFormat="1" ht="15">
      <c r="L1" s="12" t="s">
        <v>2</v>
      </c>
    </row>
    <row r="2" s="12" customFormat="1" ht="15">
      <c r="L2" s="12" t="s">
        <v>85</v>
      </c>
    </row>
    <row r="3" spans="12:14" s="12" customFormat="1" ht="15">
      <c r="L3" s="118" t="s">
        <v>89</v>
      </c>
      <c r="M3" s="118"/>
      <c r="N3" s="118"/>
    </row>
    <row r="4" spans="12:14" s="13" customFormat="1" ht="12" customHeight="1">
      <c r="L4" s="119" t="s">
        <v>86</v>
      </c>
      <c r="M4" s="119"/>
      <c r="N4" s="119"/>
    </row>
    <row r="5" spans="12:14" s="12" customFormat="1" ht="15">
      <c r="L5" s="118" t="s">
        <v>90</v>
      </c>
      <c r="M5" s="118"/>
      <c r="N5" s="118"/>
    </row>
    <row r="6" spans="12:14" s="14" customFormat="1" ht="12" customHeight="1">
      <c r="L6" s="137" t="s">
        <v>87</v>
      </c>
      <c r="M6" s="137"/>
      <c r="N6" s="137"/>
    </row>
    <row r="7" spans="2:14" s="12" customFormat="1" ht="15">
      <c r="B7" s="36"/>
      <c r="L7" s="67">
        <v>43826</v>
      </c>
      <c r="M7" s="69" t="s">
        <v>95</v>
      </c>
      <c r="N7" s="27"/>
    </row>
    <row r="8" spans="1:14" s="12" customFormat="1" ht="16.5">
      <c r="A8" s="117" t="s">
        <v>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s="12" customFormat="1" ht="16.5">
      <c r="A9" s="117" t="s">
        <v>32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2:11" s="46" customFormat="1" ht="9.75">
      <c r="B10" s="47"/>
      <c r="C10" s="48"/>
      <c r="F10" s="48"/>
      <c r="G10" s="48"/>
      <c r="H10" s="48"/>
      <c r="I10" s="48"/>
      <c r="J10" s="48"/>
      <c r="K10" s="48"/>
    </row>
    <row r="11" spans="1:14" s="12" customFormat="1" ht="15">
      <c r="A11" s="12" t="s">
        <v>3</v>
      </c>
      <c r="B11" s="31">
        <v>1100000</v>
      </c>
      <c r="C11" s="32"/>
      <c r="D11" s="116" t="s">
        <v>88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2:14" s="13" customFormat="1" ht="12">
      <c r="B12" s="6" t="s">
        <v>23</v>
      </c>
      <c r="C12" s="7"/>
      <c r="D12" s="115" t="s">
        <v>10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4" s="12" customFormat="1" ht="15">
      <c r="A13" s="12" t="s">
        <v>4</v>
      </c>
      <c r="B13" s="33">
        <v>1110000</v>
      </c>
      <c r="C13" s="29"/>
      <c r="D13" s="116" t="s">
        <v>88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2:14" s="13" customFormat="1" ht="12">
      <c r="B14" s="6" t="s">
        <v>23</v>
      </c>
      <c r="C14" s="7"/>
      <c r="D14" s="115" t="s">
        <v>11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</row>
    <row r="15" spans="1:14" s="34" customFormat="1" ht="15">
      <c r="A15" s="34" t="s">
        <v>5</v>
      </c>
      <c r="B15" s="33">
        <v>1115031</v>
      </c>
      <c r="C15" s="70" t="s">
        <v>82</v>
      </c>
      <c r="D15" s="120" t="s">
        <v>52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s="13" customFormat="1" ht="12">
      <c r="A16" s="9"/>
      <c r="B16" s="6" t="s">
        <v>23</v>
      </c>
      <c r="C16" s="9" t="s">
        <v>20</v>
      </c>
      <c r="D16" s="115" t="s">
        <v>12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2:11" s="13" customFormat="1" ht="12">
      <c r="B17" s="3"/>
      <c r="C17" s="7"/>
      <c r="F17" s="7"/>
      <c r="G17" s="7"/>
      <c r="H17" s="7"/>
      <c r="I17" s="7"/>
      <c r="J17" s="7"/>
      <c r="K17" s="7"/>
    </row>
    <row r="18" spans="1:14" s="12" customFormat="1" ht="31.5" customHeight="1">
      <c r="A18" s="121" t="s">
        <v>91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2:11" s="13" customFormat="1" ht="12">
      <c r="B19" s="3"/>
      <c r="C19" s="7"/>
      <c r="F19" s="7"/>
      <c r="G19" s="7"/>
      <c r="H19" s="7"/>
      <c r="I19" s="7"/>
      <c r="J19" s="7"/>
      <c r="K19" s="7"/>
    </row>
    <row r="20" spans="1:14" s="12" customFormat="1" ht="15">
      <c r="A20" s="27" t="s">
        <v>34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12" customFormat="1" ht="79.5" customHeight="1">
      <c r="A21" s="95" t="s">
        <v>92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2:11" s="13" customFormat="1" ht="12">
      <c r="B22" s="3"/>
      <c r="C22" s="7"/>
      <c r="F22" s="7"/>
      <c r="G22" s="7"/>
      <c r="H22" s="7"/>
      <c r="I22" s="7"/>
      <c r="J22" s="7"/>
      <c r="K22" s="7"/>
    </row>
    <row r="23" spans="1:11" ht="15">
      <c r="A23" s="12" t="s">
        <v>30</v>
      </c>
      <c r="B23" s="28"/>
      <c r="C23" s="29"/>
      <c r="D23" s="12"/>
      <c r="E23" s="12"/>
      <c r="F23" s="29"/>
      <c r="G23" s="29"/>
      <c r="H23" s="29"/>
      <c r="I23" s="29"/>
      <c r="J23" s="8"/>
      <c r="K23" s="8"/>
    </row>
    <row r="24" spans="1:14" s="12" customFormat="1" ht="30.75">
      <c r="A24" s="37" t="s">
        <v>8</v>
      </c>
      <c r="B24" s="122" t="s">
        <v>31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1:14" s="12" customFormat="1" ht="15">
      <c r="A25" s="35">
        <v>1</v>
      </c>
      <c r="B25" s="123" t="s">
        <v>53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1:14" s="13" customFormat="1" ht="1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s="34" customFormat="1" ht="15">
      <c r="A27" s="30" t="s">
        <v>33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34" customFormat="1" ht="33" customHeight="1">
      <c r="A28" s="114" t="s">
        <v>72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2:11" s="13" customFormat="1" ht="12">
      <c r="B29" s="3"/>
      <c r="C29" s="7"/>
      <c r="F29" s="7"/>
      <c r="G29" s="7"/>
      <c r="H29" s="7"/>
      <c r="I29" s="7"/>
      <c r="J29" s="7"/>
      <c r="K29" s="7"/>
    </row>
    <row r="30" ht="15">
      <c r="A30" s="12" t="s">
        <v>29</v>
      </c>
    </row>
    <row r="31" spans="1:14" s="12" customFormat="1" ht="30.75">
      <c r="A31" s="37" t="s">
        <v>8</v>
      </c>
      <c r="B31" s="104" t="s">
        <v>15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</row>
    <row r="32" spans="1:14" s="34" customFormat="1" ht="15">
      <c r="A32" s="35">
        <v>1</v>
      </c>
      <c r="B32" s="107" t="s">
        <v>54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</row>
    <row r="33" spans="2:11" s="13" customFormat="1" ht="12">
      <c r="B33" s="3"/>
      <c r="C33" s="7"/>
      <c r="F33" s="7"/>
      <c r="G33" s="7"/>
      <c r="H33" s="7"/>
      <c r="I33" s="7"/>
      <c r="J33" s="7"/>
      <c r="K33" s="7"/>
    </row>
    <row r="34" ht="15">
      <c r="A34" s="12" t="s">
        <v>27</v>
      </c>
    </row>
    <row r="35" spans="2:14" s="13" customFormat="1" ht="12">
      <c r="B35" s="9"/>
      <c r="C35" s="7"/>
      <c r="F35" s="7"/>
      <c r="G35" s="7"/>
      <c r="H35" s="7"/>
      <c r="I35" s="7"/>
      <c r="K35" s="7"/>
      <c r="N35" s="16" t="s">
        <v>28</v>
      </c>
    </row>
    <row r="36" spans="1:14" ht="27">
      <c r="A36" s="17" t="s">
        <v>8</v>
      </c>
      <c r="B36" s="110" t="s">
        <v>21</v>
      </c>
      <c r="C36" s="111"/>
      <c r="D36" s="111"/>
      <c r="E36" s="111"/>
      <c r="F36" s="111"/>
      <c r="G36" s="111"/>
      <c r="H36" s="111"/>
      <c r="I36" s="111"/>
      <c r="J36" s="111"/>
      <c r="K36" s="112"/>
      <c r="L36" s="17" t="s">
        <v>13</v>
      </c>
      <c r="M36" s="17" t="s">
        <v>14</v>
      </c>
      <c r="N36" s="10" t="s">
        <v>1</v>
      </c>
    </row>
    <row r="37" spans="1:14" ht="13.5">
      <c r="A37" s="5">
        <v>1</v>
      </c>
      <c r="B37" s="125">
        <v>2</v>
      </c>
      <c r="C37" s="126"/>
      <c r="D37" s="126"/>
      <c r="E37" s="126"/>
      <c r="F37" s="126"/>
      <c r="G37" s="126"/>
      <c r="H37" s="126"/>
      <c r="I37" s="126"/>
      <c r="J37" s="126"/>
      <c r="K37" s="127"/>
      <c r="L37" s="23">
        <v>3</v>
      </c>
      <c r="M37" s="1">
        <v>4</v>
      </c>
      <c r="N37" s="10">
        <v>5</v>
      </c>
    </row>
    <row r="38" spans="1:14" ht="15">
      <c r="A38" s="5">
        <v>1</v>
      </c>
      <c r="B38" s="91" t="s">
        <v>73</v>
      </c>
      <c r="C38" s="92"/>
      <c r="D38" s="92"/>
      <c r="E38" s="92"/>
      <c r="F38" s="92"/>
      <c r="G38" s="92"/>
      <c r="H38" s="92"/>
      <c r="I38" s="92"/>
      <c r="J38" s="92"/>
      <c r="K38" s="93"/>
      <c r="L38" s="75">
        <f>15472400-8000-27800+150000</f>
        <v>15586600</v>
      </c>
      <c r="M38" s="76"/>
      <c r="N38" s="77">
        <f>L38+M38</f>
        <v>15586600</v>
      </c>
    </row>
    <row r="39" spans="1:14" ht="15">
      <c r="A39" s="5">
        <v>2</v>
      </c>
      <c r="B39" s="91" t="s">
        <v>74</v>
      </c>
      <c r="C39" s="92"/>
      <c r="D39" s="92"/>
      <c r="E39" s="92"/>
      <c r="F39" s="92"/>
      <c r="G39" s="92"/>
      <c r="H39" s="92"/>
      <c r="I39" s="92"/>
      <c r="J39" s="92"/>
      <c r="K39" s="93"/>
      <c r="L39" s="75"/>
      <c r="M39" s="76">
        <f>5030000+27800-770000</f>
        <v>4287800</v>
      </c>
      <c r="N39" s="77">
        <f>L39+M39</f>
        <v>4287800</v>
      </c>
    </row>
    <row r="40" spans="1:14" ht="13.5">
      <c r="A40" s="96" t="s">
        <v>1</v>
      </c>
      <c r="B40" s="97"/>
      <c r="C40" s="97"/>
      <c r="D40" s="97"/>
      <c r="E40" s="97"/>
      <c r="F40" s="97"/>
      <c r="G40" s="97"/>
      <c r="H40" s="97"/>
      <c r="I40" s="97"/>
      <c r="J40" s="97"/>
      <c r="K40" s="98"/>
      <c r="L40" s="56">
        <f>L38+L39</f>
        <v>15586600</v>
      </c>
      <c r="M40" s="56">
        <f>M38+M39</f>
        <v>4287800</v>
      </c>
      <c r="N40" s="56">
        <f>N38+N39</f>
        <v>19874400</v>
      </c>
    </row>
    <row r="41" spans="2:10" s="13" customFormat="1" ht="12">
      <c r="B41" s="9"/>
      <c r="C41" s="7"/>
      <c r="F41" s="7"/>
      <c r="G41" s="7"/>
      <c r="H41" s="7"/>
      <c r="I41" s="7"/>
      <c r="J41" s="7"/>
    </row>
    <row r="42" spans="1:9" ht="15">
      <c r="A42" s="21" t="s">
        <v>26</v>
      </c>
      <c r="B42" s="18"/>
      <c r="D42" s="18"/>
      <c r="E42" s="18"/>
      <c r="F42" s="18"/>
      <c r="G42" s="18"/>
      <c r="H42" s="18"/>
      <c r="I42" s="18"/>
    </row>
    <row r="43" spans="2:14" s="13" customFormat="1" ht="12">
      <c r="B43" s="19"/>
      <c r="C43" s="20"/>
      <c r="D43" s="20"/>
      <c r="E43" s="20"/>
      <c r="F43" s="20"/>
      <c r="G43" s="20"/>
      <c r="K43" s="16"/>
      <c r="N43" s="16" t="s">
        <v>28</v>
      </c>
    </row>
    <row r="44" spans="1:14" ht="27">
      <c r="A44" s="17" t="s">
        <v>8</v>
      </c>
      <c r="B44" s="88" t="s">
        <v>22</v>
      </c>
      <c r="C44" s="89"/>
      <c r="D44" s="89"/>
      <c r="E44" s="89"/>
      <c r="F44" s="89"/>
      <c r="G44" s="89"/>
      <c r="H44" s="89"/>
      <c r="I44" s="89"/>
      <c r="J44" s="89"/>
      <c r="K44" s="90"/>
      <c r="L44" s="17" t="s">
        <v>13</v>
      </c>
      <c r="M44" s="17" t="s">
        <v>14</v>
      </c>
      <c r="N44" s="17" t="s">
        <v>1</v>
      </c>
    </row>
    <row r="45" spans="1:14" ht="13.5">
      <c r="A45" s="11">
        <v>1</v>
      </c>
      <c r="B45" s="81">
        <v>2</v>
      </c>
      <c r="C45" s="81"/>
      <c r="D45" s="81"/>
      <c r="E45" s="81"/>
      <c r="F45" s="81"/>
      <c r="G45" s="81"/>
      <c r="H45" s="81"/>
      <c r="I45" s="81"/>
      <c r="J45" s="81"/>
      <c r="K45" s="81"/>
      <c r="L45" s="17">
        <v>3</v>
      </c>
      <c r="M45" s="17">
        <v>4</v>
      </c>
      <c r="N45" s="17">
        <v>5</v>
      </c>
    </row>
    <row r="46" spans="1:14" ht="13.5">
      <c r="A46" s="11"/>
      <c r="B46" s="102"/>
      <c r="C46" s="102"/>
      <c r="D46" s="102"/>
      <c r="E46" s="102"/>
      <c r="F46" s="102"/>
      <c r="G46" s="102"/>
      <c r="H46" s="102"/>
      <c r="I46" s="102"/>
      <c r="J46" s="102"/>
      <c r="K46" s="103"/>
      <c r="L46" s="26"/>
      <c r="M46" s="26"/>
      <c r="N46" s="26">
        <f>L46</f>
        <v>0</v>
      </c>
    </row>
    <row r="47" spans="1:14" ht="13.5">
      <c r="A47" s="99" t="s">
        <v>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  <c r="L47" s="56">
        <f>L46</f>
        <v>0</v>
      </c>
      <c r="M47" s="56"/>
      <c r="N47" s="56">
        <f>N46</f>
        <v>0</v>
      </c>
    </row>
    <row r="48" spans="2:10" s="13" customFormat="1" ht="12">
      <c r="B48" s="9"/>
      <c r="C48" s="7"/>
      <c r="F48" s="7"/>
      <c r="G48" s="7"/>
      <c r="H48" s="7"/>
      <c r="I48" s="7"/>
      <c r="J48" s="7"/>
    </row>
    <row r="49" spans="1:10" s="12" customFormat="1" ht="15">
      <c r="A49" s="27" t="s">
        <v>25</v>
      </c>
      <c r="B49" s="27"/>
      <c r="D49" s="27"/>
      <c r="E49" s="27"/>
      <c r="F49" s="27"/>
      <c r="G49" s="27"/>
      <c r="H49" s="27"/>
      <c r="I49" s="27"/>
      <c r="J49" s="27"/>
    </row>
    <row r="50" spans="1:14" ht="41.25">
      <c r="A50" s="17" t="s">
        <v>8</v>
      </c>
      <c r="B50" s="94" t="s">
        <v>37</v>
      </c>
      <c r="C50" s="94"/>
      <c r="D50" s="94"/>
      <c r="E50" s="94"/>
      <c r="F50" s="94"/>
      <c r="G50" s="94"/>
      <c r="H50" s="17" t="s">
        <v>6</v>
      </c>
      <c r="I50" s="113" t="s">
        <v>7</v>
      </c>
      <c r="J50" s="113"/>
      <c r="K50" s="113"/>
      <c r="L50" s="17" t="s">
        <v>13</v>
      </c>
      <c r="M50" s="17" t="s">
        <v>14</v>
      </c>
      <c r="N50" s="17" t="s">
        <v>1</v>
      </c>
    </row>
    <row r="51" spans="1:14" s="15" customFormat="1" ht="13.5">
      <c r="A51" s="11">
        <v>1</v>
      </c>
      <c r="B51" s="128">
        <v>2</v>
      </c>
      <c r="C51" s="128"/>
      <c r="D51" s="128"/>
      <c r="E51" s="128"/>
      <c r="F51" s="128"/>
      <c r="G51" s="128"/>
      <c r="H51" s="1">
        <v>3</v>
      </c>
      <c r="I51" s="81">
        <v>4</v>
      </c>
      <c r="J51" s="81"/>
      <c r="K51" s="81"/>
      <c r="L51" s="11">
        <v>5</v>
      </c>
      <c r="M51" s="11">
        <v>6</v>
      </c>
      <c r="N51" s="11">
        <v>7</v>
      </c>
    </row>
    <row r="52" spans="1:14" s="12" customFormat="1" ht="15">
      <c r="A52" s="2">
        <v>1</v>
      </c>
      <c r="B52" s="83" t="s">
        <v>16</v>
      </c>
      <c r="C52" s="84"/>
      <c r="D52" s="84"/>
      <c r="E52" s="84"/>
      <c r="F52" s="84"/>
      <c r="G52" s="84"/>
      <c r="H52" s="22"/>
      <c r="I52" s="88"/>
      <c r="J52" s="89"/>
      <c r="K52" s="90"/>
      <c r="L52" s="22"/>
      <c r="M52" s="22"/>
      <c r="N52" s="25"/>
    </row>
    <row r="53" spans="1:14" s="12" customFormat="1" ht="30.75" customHeight="1">
      <c r="A53" s="2"/>
      <c r="B53" s="85" t="s">
        <v>55</v>
      </c>
      <c r="C53" s="86"/>
      <c r="D53" s="86"/>
      <c r="E53" s="86"/>
      <c r="F53" s="86"/>
      <c r="G53" s="87"/>
      <c r="H53" s="57" t="s">
        <v>40</v>
      </c>
      <c r="I53" s="81" t="s">
        <v>45</v>
      </c>
      <c r="J53" s="81"/>
      <c r="K53" s="81"/>
      <c r="L53" s="11">
        <v>3</v>
      </c>
      <c r="M53" s="11"/>
      <c r="N53" s="58">
        <f>L53</f>
        <v>3</v>
      </c>
    </row>
    <row r="54" spans="1:14" s="12" customFormat="1" ht="46.5" customHeight="1">
      <c r="A54" s="2"/>
      <c r="B54" s="85" t="s">
        <v>56</v>
      </c>
      <c r="C54" s="86"/>
      <c r="D54" s="86"/>
      <c r="E54" s="86"/>
      <c r="F54" s="86"/>
      <c r="G54" s="87"/>
      <c r="H54" s="57" t="s">
        <v>41</v>
      </c>
      <c r="I54" s="81" t="s">
        <v>51</v>
      </c>
      <c r="J54" s="81"/>
      <c r="K54" s="81"/>
      <c r="L54" s="59">
        <f>15472400-8000-27800+150000</f>
        <v>15586600</v>
      </c>
      <c r="M54" s="59">
        <f>30000+27800</f>
        <v>57800</v>
      </c>
      <c r="N54" s="60">
        <f>L54+M54</f>
        <v>15644400</v>
      </c>
    </row>
    <row r="55" spans="1:14" s="12" customFormat="1" ht="44.25" customHeight="1">
      <c r="A55" s="2"/>
      <c r="B55" s="78" t="s">
        <v>57</v>
      </c>
      <c r="C55" s="79"/>
      <c r="D55" s="79"/>
      <c r="E55" s="79"/>
      <c r="F55" s="79"/>
      <c r="G55" s="79"/>
      <c r="H55" s="57" t="s">
        <v>40</v>
      </c>
      <c r="I55" s="81" t="s">
        <v>46</v>
      </c>
      <c r="J55" s="81"/>
      <c r="K55" s="81"/>
      <c r="L55" s="59">
        <v>93</v>
      </c>
      <c r="M55" s="59"/>
      <c r="N55" s="60">
        <f aca="true" t="shared" si="0" ref="N55:N71">L55</f>
        <v>93</v>
      </c>
    </row>
    <row r="56" spans="1:14" s="12" customFormat="1" ht="28.5" customHeight="1">
      <c r="A56" s="2"/>
      <c r="B56" s="85" t="s">
        <v>48</v>
      </c>
      <c r="C56" s="86"/>
      <c r="D56" s="86"/>
      <c r="E56" s="86"/>
      <c r="F56" s="86"/>
      <c r="G56" s="87"/>
      <c r="H56" s="57" t="s">
        <v>40</v>
      </c>
      <c r="I56" s="81" t="s">
        <v>69</v>
      </c>
      <c r="J56" s="81"/>
      <c r="K56" s="81"/>
      <c r="L56" s="61">
        <v>49.25</v>
      </c>
      <c r="M56" s="61"/>
      <c r="N56" s="62">
        <f t="shared" si="0"/>
        <v>49.25</v>
      </c>
    </row>
    <row r="57" spans="1:14" s="12" customFormat="1" ht="15">
      <c r="A57" s="2">
        <v>2</v>
      </c>
      <c r="B57" s="83" t="s">
        <v>17</v>
      </c>
      <c r="C57" s="84"/>
      <c r="D57" s="84"/>
      <c r="E57" s="84"/>
      <c r="F57" s="84"/>
      <c r="G57" s="84"/>
      <c r="H57" s="57"/>
      <c r="I57" s="81"/>
      <c r="J57" s="81"/>
      <c r="K57" s="81"/>
      <c r="L57" s="11"/>
      <c r="M57" s="59"/>
      <c r="N57" s="57">
        <f t="shared" si="0"/>
        <v>0</v>
      </c>
    </row>
    <row r="58" spans="1:14" s="12" customFormat="1" ht="45.75" customHeight="1">
      <c r="A58" s="2"/>
      <c r="B58" s="85" t="s">
        <v>58</v>
      </c>
      <c r="C58" s="86"/>
      <c r="D58" s="86"/>
      <c r="E58" s="86"/>
      <c r="F58" s="86"/>
      <c r="G58" s="87"/>
      <c r="H58" s="57" t="s">
        <v>47</v>
      </c>
      <c r="I58" s="81" t="s">
        <v>70</v>
      </c>
      <c r="J58" s="81"/>
      <c r="K58" s="81"/>
      <c r="L58" s="59">
        <f>304+213+676</f>
        <v>1193</v>
      </c>
      <c r="M58" s="59"/>
      <c r="N58" s="60">
        <f t="shared" si="0"/>
        <v>1193</v>
      </c>
    </row>
    <row r="59" spans="1:14" s="12" customFormat="1" ht="45.75" customHeight="1">
      <c r="A59" s="2"/>
      <c r="B59" s="85" t="s">
        <v>59</v>
      </c>
      <c r="C59" s="86"/>
      <c r="D59" s="86"/>
      <c r="E59" s="86"/>
      <c r="F59" s="86"/>
      <c r="G59" s="87"/>
      <c r="H59" s="57" t="s">
        <v>47</v>
      </c>
      <c r="I59" s="88" t="s">
        <v>44</v>
      </c>
      <c r="J59" s="89"/>
      <c r="K59" s="90"/>
      <c r="L59" s="59">
        <f>100+160+396</f>
        <v>656</v>
      </c>
      <c r="M59" s="59"/>
      <c r="N59" s="60">
        <f t="shared" si="0"/>
        <v>656</v>
      </c>
    </row>
    <row r="60" spans="1:14" s="12" customFormat="1" ht="45.75" customHeight="1">
      <c r="A60" s="2"/>
      <c r="B60" s="78" t="s">
        <v>60</v>
      </c>
      <c r="C60" s="79"/>
      <c r="D60" s="79"/>
      <c r="E60" s="79"/>
      <c r="F60" s="79"/>
      <c r="G60" s="79"/>
      <c r="H60" s="57" t="s">
        <v>49</v>
      </c>
      <c r="I60" s="81" t="s">
        <v>50</v>
      </c>
      <c r="J60" s="81"/>
      <c r="K60" s="81"/>
      <c r="L60" s="59">
        <f>150+150+306</f>
        <v>606</v>
      </c>
      <c r="M60" s="59"/>
      <c r="N60" s="60">
        <f t="shared" si="0"/>
        <v>606</v>
      </c>
    </row>
    <row r="61" spans="1:14" s="12" customFormat="1" ht="15.75" customHeight="1">
      <c r="A61" s="2">
        <v>3</v>
      </c>
      <c r="B61" s="124" t="s">
        <v>18</v>
      </c>
      <c r="C61" s="84"/>
      <c r="D61" s="84"/>
      <c r="E61" s="84"/>
      <c r="F61" s="84"/>
      <c r="G61" s="84"/>
      <c r="H61" s="57"/>
      <c r="I61" s="81"/>
      <c r="J61" s="81"/>
      <c r="K61" s="81"/>
      <c r="L61" s="11"/>
      <c r="M61" s="11"/>
      <c r="N61" s="57">
        <f t="shared" si="0"/>
        <v>0</v>
      </c>
    </row>
    <row r="62" spans="1:14" s="12" customFormat="1" ht="47.25" customHeight="1">
      <c r="A62" s="2"/>
      <c r="B62" s="78" t="s">
        <v>61</v>
      </c>
      <c r="C62" s="79"/>
      <c r="D62" s="79"/>
      <c r="E62" s="79"/>
      <c r="F62" s="79"/>
      <c r="G62" s="79"/>
      <c r="H62" s="57" t="s">
        <v>41</v>
      </c>
      <c r="I62" s="81" t="s">
        <v>42</v>
      </c>
      <c r="J62" s="81"/>
      <c r="K62" s="81"/>
      <c r="L62" s="59">
        <f>L54/93</f>
        <v>167598</v>
      </c>
      <c r="M62" s="59">
        <v>0</v>
      </c>
      <c r="N62" s="60">
        <f>L62+M62</f>
        <v>167598</v>
      </c>
    </row>
    <row r="63" spans="1:14" s="12" customFormat="1" ht="47.25" customHeight="1">
      <c r="A63" s="2"/>
      <c r="B63" s="78" t="s">
        <v>62</v>
      </c>
      <c r="C63" s="80"/>
      <c r="D63" s="80"/>
      <c r="E63" s="80"/>
      <c r="F63" s="80"/>
      <c r="G63" s="80"/>
      <c r="H63" s="57" t="s">
        <v>41</v>
      </c>
      <c r="I63" s="81" t="s">
        <v>71</v>
      </c>
      <c r="J63" s="81"/>
      <c r="K63" s="81"/>
      <c r="L63" s="59">
        <f>7147000/12/93</f>
        <v>6404</v>
      </c>
      <c r="M63" s="59"/>
      <c r="N63" s="60">
        <f t="shared" si="0"/>
        <v>6404</v>
      </c>
    </row>
    <row r="64" spans="1:14" s="12" customFormat="1" ht="47.25" customHeight="1">
      <c r="A64" s="2"/>
      <c r="B64" s="85" t="s">
        <v>63</v>
      </c>
      <c r="C64" s="86"/>
      <c r="D64" s="86"/>
      <c r="E64" s="86"/>
      <c r="F64" s="86"/>
      <c r="G64" s="87"/>
      <c r="H64" s="57" t="s">
        <v>41</v>
      </c>
      <c r="I64" s="81" t="s">
        <v>42</v>
      </c>
      <c r="J64" s="81"/>
      <c r="K64" s="81"/>
      <c r="L64" s="59">
        <f>3170000/L58</f>
        <v>2657</v>
      </c>
      <c r="M64" s="59"/>
      <c r="N64" s="60">
        <f t="shared" si="0"/>
        <v>2657</v>
      </c>
    </row>
    <row r="65" spans="1:14" s="12" customFormat="1" ht="47.25" customHeight="1">
      <c r="A65" s="2"/>
      <c r="B65" s="85" t="s">
        <v>64</v>
      </c>
      <c r="C65" s="86"/>
      <c r="D65" s="86"/>
      <c r="E65" s="86"/>
      <c r="F65" s="86"/>
      <c r="G65" s="87"/>
      <c r="H65" s="57" t="s">
        <v>41</v>
      </c>
      <c r="I65" s="88" t="s">
        <v>42</v>
      </c>
      <c r="J65" s="89"/>
      <c r="K65" s="90"/>
      <c r="L65" s="59">
        <f>3170000/L59</f>
        <v>4832</v>
      </c>
      <c r="M65" s="59"/>
      <c r="N65" s="60">
        <f t="shared" si="0"/>
        <v>4832</v>
      </c>
    </row>
    <row r="66" spans="1:14" s="12" customFormat="1" ht="60.75" customHeight="1">
      <c r="A66" s="2"/>
      <c r="B66" s="85" t="s">
        <v>65</v>
      </c>
      <c r="C66" s="86"/>
      <c r="D66" s="86"/>
      <c r="E66" s="86"/>
      <c r="F66" s="86"/>
      <c r="G66" s="87"/>
      <c r="H66" s="57" t="s">
        <v>41</v>
      </c>
      <c r="I66" s="88" t="s">
        <v>50</v>
      </c>
      <c r="J66" s="89"/>
      <c r="K66" s="90"/>
      <c r="L66" s="59">
        <f>(1500*150+900*150+621*306)/(150+150+306)</f>
        <v>908</v>
      </c>
      <c r="M66" s="59"/>
      <c r="N66" s="60">
        <f t="shared" si="0"/>
        <v>908</v>
      </c>
    </row>
    <row r="67" spans="1:14" s="12" customFormat="1" ht="15">
      <c r="A67" s="2">
        <v>4</v>
      </c>
      <c r="B67" s="130" t="s">
        <v>19</v>
      </c>
      <c r="C67" s="131"/>
      <c r="D67" s="131"/>
      <c r="E67" s="131"/>
      <c r="F67" s="131"/>
      <c r="G67" s="132"/>
      <c r="H67" s="57"/>
      <c r="I67" s="81"/>
      <c r="J67" s="81"/>
      <c r="K67" s="81"/>
      <c r="L67" s="11"/>
      <c r="M67" s="59"/>
      <c r="N67" s="57">
        <f t="shared" si="0"/>
        <v>0</v>
      </c>
    </row>
    <row r="68" spans="1:14" s="12" customFormat="1" ht="57.75" customHeight="1">
      <c r="A68" s="2"/>
      <c r="B68" s="85" t="s">
        <v>66</v>
      </c>
      <c r="C68" s="86"/>
      <c r="D68" s="86"/>
      <c r="E68" s="86"/>
      <c r="F68" s="86"/>
      <c r="G68" s="87"/>
      <c r="H68" s="57" t="s">
        <v>47</v>
      </c>
      <c r="I68" s="88" t="s">
        <v>44</v>
      </c>
      <c r="J68" s="89"/>
      <c r="K68" s="90"/>
      <c r="L68" s="59">
        <f>6</f>
        <v>6</v>
      </c>
      <c r="M68" s="59"/>
      <c r="N68" s="60">
        <f t="shared" si="0"/>
        <v>6</v>
      </c>
    </row>
    <row r="69" spans="1:14" s="12" customFormat="1" ht="46.5" customHeight="1">
      <c r="A69" s="2"/>
      <c r="B69" s="85" t="s">
        <v>67</v>
      </c>
      <c r="C69" s="86"/>
      <c r="D69" s="86"/>
      <c r="E69" s="86"/>
      <c r="F69" s="86"/>
      <c r="G69" s="87"/>
      <c r="H69" s="57" t="s">
        <v>47</v>
      </c>
      <c r="I69" s="88" t="s">
        <v>44</v>
      </c>
      <c r="J69" s="89"/>
      <c r="K69" s="90"/>
      <c r="L69" s="59">
        <f>85+160+246</f>
        <v>491</v>
      </c>
      <c r="M69" s="59"/>
      <c r="N69" s="60">
        <f t="shared" si="0"/>
        <v>491</v>
      </c>
    </row>
    <row r="70" spans="1:14" s="12" customFormat="1" ht="45.75" customHeight="1">
      <c r="A70" s="2"/>
      <c r="B70" s="85" t="s">
        <v>68</v>
      </c>
      <c r="C70" s="86"/>
      <c r="D70" s="86"/>
      <c r="E70" s="86"/>
      <c r="F70" s="86"/>
      <c r="G70" s="87"/>
      <c r="H70" s="57" t="s">
        <v>43</v>
      </c>
      <c r="I70" s="81" t="s">
        <v>70</v>
      </c>
      <c r="J70" s="81"/>
      <c r="K70" s="81"/>
      <c r="L70" s="63">
        <f>(1193-1205)/1205*100</f>
        <v>-1</v>
      </c>
      <c r="M70" s="63"/>
      <c r="N70" s="64">
        <f t="shared" si="0"/>
        <v>-1</v>
      </c>
    </row>
    <row r="71" spans="1:14" s="12" customFormat="1" ht="15">
      <c r="A71" s="2">
        <v>1</v>
      </c>
      <c r="B71" s="130" t="s">
        <v>16</v>
      </c>
      <c r="C71" s="131"/>
      <c r="D71" s="131"/>
      <c r="E71" s="131"/>
      <c r="F71" s="131"/>
      <c r="G71" s="132"/>
      <c r="H71" s="57"/>
      <c r="I71" s="88"/>
      <c r="J71" s="89"/>
      <c r="K71" s="90"/>
      <c r="L71" s="63"/>
      <c r="M71" s="63"/>
      <c r="N71" s="64">
        <f t="shared" si="0"/>
        <v>0</v>
      </c>
    </row>
    <row r="72" spans="1:14" s="12" customFormat="1" ht="15">
      <c r="A72" s="2"/>
      <c r="B72" s="85" t="s">
        <v>75</v>
      </c>
      <c r="C72" s="86"/>
      <c r="D72" s="86"/>
      <c r="E72" s="86"/>
      <c r="F72" s="86"/>
      <c r="G72" s="87"/>
      <c r="H72" s="57" t="s">
        <v>76</v>
      </c>
      <c r="I72" s="88" t="s">
        <v>80</v>
      </c>
      <c r="J72" s="89"/>
      <c r="K72" s="90"/>
      <c r="L72" s="59"/>
      <c r="M72" s="59">
        <v>603</v>
      </c>
      <c r="N72" s="60">
        <f>M72</f>
        <v>603</v>
      </c>
    </row>
    <row r="73" spans="1:14" s="12" customFormat="1" ht="15">
      <c r="A73" s="2">
        <v>2</v>
      </c>
      <c r="B73" s="130" t="s">
        <v>17</v>
      </c>
      <c r="C73" s="131"/>
      <c r="D73" s="131"/>
      <c r="E73" s="131"/>
      <c r="F73" s="131"/>
      <c r="G73" s="132"/>
      <c r="H73" s="57"/>
      <c r="I73" s="88"/>
      <c r="J73" s="89"/>
      <c r="K73" s="90"/>
      <c r="L73" s="59"/>
      <c r="M73" s="59"/>
      <c r="N73" s="60">
        <f aca="true" t="shared" si="1" ref="N73:N78">M73</f>
        <v>0</v>
      </c>
    </row>
    <row r="74" spans="1:14" s="12" customFormat="1" ht="15">
      <c r="A74" s="2"/>
      <c r="B74" s="85" t="s">
        <v>77</v>
      </c>
      <c r="C74" s="86"/>
      <c r="D74" s="86"/>
      <c r="E74" s="86"/>
      <c r="F74" s="86"/>
      <c r="G74" s="87"/>
      <c r="H74" s="57" t="s">
        <v>40</v>
      </c>
      <c r="I74" s="88" t="s">
        <v>80</v>
      </c>
      <c r="J74" s="89"/>
      <c r="K74" s="90"/>
      <c r="L74" s="59"/>
      <c r="M74" s="59">
        <v>1</v>
      </c>
      <c r="N74" s="60">
        <f t="shared" si="1"/>
        <v>1</v>
      </c>
    </row>
    <row r="75" spans="1:14" s="12" customFormat="1" ht="15">
      <c r="A75" s="2">
        <v>3</v>
      </c>
      <c r="B75" s="130" t="s">
        <v>18</v>
      </c>
      <c r="C75" s="131"/>
      <c r="D75" s="131"/>
      <c r="E75" s="131"/>
      <c r="F75" s="131"/>
      <c r="G75" s="132"/>
      <c r="H75" s="57"/>
      <c r="I75" s="88"/>
      <c r="J75" s="89"/>
      <c r="K75" s="90"/>
      <c r="L75" s="59"/>
      <c r="M75" s="59"/>
      <c r="N75" s="60">
        <f t="shared" si="1"/>
        <v>0</v>
      </c>
    </row>
    <row r="76" spans="1:14" s="12" customFormat="1" ht="15">
      <c r="A76" s="2"/>
      <c r="B76" s="85" t="s">
        <v>78</v>
      </c>
      <c r="C76" s="86"/>
      <c r="D76" s="86"/>
      <c r="E76" s="86"/>
      <c r="F76" s="86"/>
      <c r="G76" s="87"/>
      <c r="H76" s="57" t="s">
        <v>41</v>
      </c>
      <c r="I76" s="88" t="s">
        <v>51</v>
      </c>
      <c r="J76" s="89"/>
      <c r="K76" s="90"/>
      <c r="L76" s="59"/>
      <c r="M76" s="59">
        <f>4230000/M72</f>
        <v>7015</v>
      </c>
      <c r="N76" s="60">
        <f t="shared" si="1"/>
        <v>7015</v>
      </c>
    </row>
    <row r="77" spans="1:14" s="12" customFormat="1" ht="15">
      <c r="A77" s="2">
        <v>4</v>
      </c>
      <c r="B77" s="130" t="s">
        <v>19</v>
      </c>
      <c r="C77" s="131"/>
      <c r="D77" s="131"/>
      <c r="E77" s="131"/>
      <c r="F77" s="131"/>
      <c r="G77" s="132"/>
      <c r="H77" s="57"/>
      <c r="I77" s="88"/>
      <c r="J77" s="89"/>
      <c r="K77" s="90"/>
      <c r="L77" s="59"/>
      <c r="M77" s="59"/>
      <c r="N77" s="60">
        <f t="shared" si="1"/>
        <v>0</v>
      </c>
    </row>
    <row r="78" spans="1:14" s="12" customFormat="1" ht="31.5" customHeight="1">
      <c r="A78" s="2"/>
      <c r="B78" s="85" t="s">
        <v>79</v>
      </c>
      <c r="C78" s="86"/>
      <c r="D78" s="86"/>
      <c r="E78" s="86"/>
      <c r="F78" s="86"/>
      <c r="G78" s="87"/>
      <c r="H78" s="57" t="s">
        <v>43</v>
      </c>
      <c r="I78" s="134" t="s">
        <v>81</v>
      </c>
      <c r="J78" s="135"/>
      <c r="K78" s="136"/>
      <c r="L78" s="63"/>
      <c r="M78" s="63">
        <f>(4287800/5000000)*100</f>
        <v>85.8</v>
      </c>
      <c r="N78" s="64">
        <f t="shared" si="1"/>
        <v>85.8</v>
      </c>
    </row>
    <row r="79" spans="1:14" s="12" customFormat="1" ht="15" customHeight="1">
      <c r="A79" s="40"/>
      <c r="B79" s="65"/>
      <c r="C79" s="65"/>
      <c r="D79" s="65"/>
      <c r="E79" s="65"/>
      <c r="F79" s="65"/>
      <c r="G79" s="65"/>
      <c r="H79" s="66"/>
      <c r="I79" s="133"/>
      <c r="J79" s="133"/>
      <c r="K79" s="133"/>
      <c r="L79" s="27"/>
      <c r="M79" s="27"/>
      <c r="N79" s="27"/>
    </row>
    <row r="80" spans="1:14" s="12" customFormat="1" ht="15" customHeight="1">
      <c r="A80" s="40"/>
      <c r="B80" s="65"/>
      <c r="C80" s="65"/>
      <c r="D80" s="65"/>
      <c r="E80" s="65"/>
      <c r="F80" s="65"/>
      <c r="G80" s="65"/>
      <c r="H80" s="66"/>
      <c r="I80" s="68"/>
      <c r="J80" s="68"/>
      <c r="K80" s="68"/>
      <c r="L80" s="27"/>
      <c r="M80" s="27"/>
      <c r="N80" s="27"/>
    </row>
    <row r="81" spans="1:13" s="41" customFormat="1" ht="15">
      <c r="A81" s="129" t="s">
        <v>94</v>
      </c>
      <c r="B81" s="129"/>
      <c r="C81" s="129"/>
      <c r="D81" s="129"/>
      <c r="E81" s="129"/>
      <c r="F81" s="129"/>
      <c r="G81" s="129"/>
      <c r="H81" s="129"/>
      <c r="J81" s="72"/>
      <c r="L81" s="82" t="s">
        <v>93</v>
      </c>
      <c r="M81" s="82"/>
    </row>
    <row r="82" spans="1:13" s="44" customFormat="1" ht="12">
      <c r="A82" s="42"/>
      <c r="B82" s="43"/>
      <c r="C82" s="43"/>
      <c r="D82" s="43"/>
      <c r="E82" s="43"/>
      <c r="F82" s="43"/>
      <c r="G82" s="43"/>
      <c r="H82" s="43"/>
      <c r="J82" s="73" t="s">
        <v>84</v>
      </c>
      <c r="L82" s="49" t="s">
        <v>24</v>
      </c>
      <c r="M82" s="49"/>
    </row>
    <row r="83" spans="1:13" s="41" customFormat="1" ht="19.5" customHeight="1">
      <c r="A83" s="51" t="s">
        <v>9</v>
      </c>
      <c r="B83" s="51"/>
      <c r="C83" s="50"/>
      <c r="D83" s="50"/>
      <c r="E83" s="50"/>
      <c r="L83" s="50"/>
      <c r="M83" s="52"/>
    </row>
    <row r="84" spans="1:5" s="41" customFormat="1" ht="15">
      <c r="A84" s="51"/>
      <c r="B84" s="51"/>
      <c r="C84" s="50"/>
      <c r="D84" s="50"/>
      <c r="E84" s="50"/>
    </row>
    <row r="85" spans="1:7" s="41" customFormat="1" ht="15">
      <c r="A85" s="51" t="s">
        <v>35</v>
      </c>
      <c r="B85" s="51"/>
      <c r="C85" s="51"/>
      <c r="D85" s="51"/>
      <c r="E85" s="51"/>
      <c r="F85" s="51"/>
      <c r="G85" s="51"/>
    </row>
    <row r="86" spans="1:13" s="44" customFormat="1" ht="12">
      <c r="A86" s="54"/>
      <c r="B86" s="54"/>
      <c r="C86" s="54"/>
      <c r="D86" s="54"/>
      <c r="E86" s="54"/>
      <c r="F86" s="54"/>
      <c r="G86" s="54"/>
      <c r="L86" s="43"/>
      <c r="M86" s="55"/>
    </row>
    <row r="87" spans="1:13" s="41" customFormat="1" ht="15">
      <c r="A87" s="129" t="s">
        <v>38</v>
      </c>
      <c r="B87" s="129"/>
      <c r="C87" s="129"/>
      <c r="D87" s="129"/>
      <c r="E87" s="129"/>
      <c r="F87" s="129"/>
      <c r="G87" s="129"/>
      <c r="H87" s="129"/>
      <c r="J87" s="72"/>
      <c r="L87" s="82" t="s">
        <v>83</v>
      </c>
      <c r="M87" s="82"/>
    </row>
    <row r="88" spans="1:13" s="13" customFormat="1" ht="12">
      <c r="A88" s="20"/>
      <c r="B88" s="20"/>
      <c r="C88" s="20"/>
      <c r="D88" s="20"/>
      <c r="E88" s="20"/>
      <c r="J88" s="74" t="s">
        <v>84</v>
      </c>
      <c r="L88" s="53" t="s">
        <v>24</v>
      </c>
      <c r="M88" s="53"/>
    </row>
    <row r="89" spans="1:14" s="12" customFormat="1" ht="15">
      <c r="A89" s="21"/>
      <c r="B89" s="67" t="s">
        <v>96</v>
      </c>
      <c r="C89" s="21"/>
      <c r="D89" s="21"/>
      <c r="E89" s="21"/>
      <c r="J89" s="45"/>
      <c r="L89" s="45"/>
      <c r="M89" s="45"/>
      <c r="N89" s="24"/>
    </row>
    <row r="90" s="13" customFormat="1" ht="12">
      <c r="B90" s="9" t="s">
        <v>36</v>
      </c>
    </row>
    <row r="91" s="13" customFormat="1" ht="12">
      <c r="B91" s="9"/>
    </row>
    <row r="92" s="12" customFormat="1" ht="15"/>
    <row r="93" s="12" customFormat="1" ht="15">
      <c r="B93" s="12" t="s">
        <v>39</v>
      </c>
    </row>
    <row r="94" spans="9:11" ht="15" customHeight="1">
      <c r="I94" s="71"/>
      <c r="J94" s="71"/>
      <c r="K94" s="71"/>
    </row>
    <row r="95" spans="9:11" ht="15" customHeight="1">
      <c r="I95" s="71"/>
      <c r="J95" s="71"/>
      <c r="K95" s="71"/>
    </row>
    <row r="96" spans="9:11" ht="15" customHeight="1">
      <c r="I96" s="71"/>
      <c r="J96" s="71"/>
      <c r="K96" s="71"/>
    </row>
    <row r="97" spans="9:11" ht="13.5">
      <c r="I97" s="71"/>
      <c r="J97" s="71"/>
      <c r="K97" s="71"/>
    </row>
    <row r="98" spans="9:11" ht="15" customHeight="1">
      <c r="I98" s="71"/>
      <c r="J98" s="71"/>
      <c r="K98" s="71"/>
    </row>
    <row r="99" spans="9:11" ht="15" customHeight="1">
      <c r="I99" s="71"/>
      <c r="J99" s="71"/>
      <c r="K99" s="71"/>
    </row>
    <row r="100" spans="9:11" ht="15" customHeight="1">
      <c r="I100" s="71"/>
      <c r="J100" s="71"/>
      <c r="K100" s="71"/>
    </row>
  </sheetData>
  <sheetProtection formatCells="0" formatRows="0" insertRows="0" deleteRows="0" selectLockedCells="1"/>
  <mergeCells count="91">
    <mergeCell ref="L6:N6"/>
    <mergeCell ref="B78:G78"/>
    <mergeCell ref="B75:G75"/>
    <mergeCell ref="B76:G76"/>
    <mergeCell ref="B77:G77"/>
    <mergeCell ref="B71:G71"/>
    <mergeCell ref="B72:G72"/>
    <mergeCell ref="B73:G73"/>
    <mergeCell ref="B74:G74"/>
    <mergeCell ref="I77:K77"/>
    <mergeCell ref="I79:K79"/>
    <mergeCell ref="I71:K71"/>
    <mergeCell ref="I72:K72"/>
    <mergeCell ref="I73:K73"/>
    <mergeCell ref="I74:K74"/>
    <mergeCell ref="I78:K78"/>
    <mergeCell ref="I75:K75"/>
    <mergeCell ref="I67:K67"/>
    <mergeCell ref="I68:K68"/>
    <mergeCell ref="I69:K69"/>
    <mergeCell ref="A87:H87"/>
    <mergeCell ref="A81:H81"/>
    <mergeCell ref="B67:G67"/>
    <mergeCell ref="B68:G68"/>
    <mergeCell ref="B69:G69"/>
    <mergeCell ref="B70:G70"/>
    <mergeCell ref="I76:K76"/>
    <mergeCell ref="B51:G51"/>
    <mergeCell ref="I51:K51"/>
    <mergeCell ref="I65:K65"/>
    <mergeCell ref="I66:K66"/>
    <mergeCell ref="B65:G65"/>
    <mergeCell ref="B66:G66"/>
    <mergeCell ref="B53:G53"/>
    <mergeCell ref="B54:G54"/>
    <mergeCell ref="I53:K53"/>
    <mergeCell ref="I54:K54"/>
    <mergeCell ref="L87:M87"/>
    <mergeCell ref="B24:N24"/>
    <mergeCell ref="B25:N25"/>
    <mergeCell ref="I63:K63"/>
    <mergeCell ref="B44:K44"/>
    <mergeCell ref="B45:K45"/>
    <mergeCell ref="B61:G61"/>
    <mergeCell ref="I64:K64"/>
    <mergeCell ref="B37:K37"/>
    <mergeCell ref="B58:G58"/>
    <mergeCell ref="L3:N3"/>
    <mergeCell ref="L4:N4"/>
    <mergeCell ref="L5:N5"/>
    <mergeCell ref="I62:K62"/>
    <mergeCell ref="I60:K60"/>
    <mergeCell ref="D15:N15"/>
    <mergeCell ref="D16:N16"/>
    <mergeCell ref="A18:N18"/>
    <mergeCell ref="A8:N8"/>
    <mergeCell ref="D11:N11"/>
    <mergeCell ref="D12:N12"/>
    <mergeCell ref="D13:N13"/>
    <mergeCell ref="D14:N14"/>
    <mergeCell ref="A9:N9"/>
    <mergeCell ref="A21:N21"/>
    <mergeCell ref="B52:G52"/>
    <mergeCell ref="A40:K40"/>
    <mergeCell ref="A47:K47"/>
    <mergeCell ref="B46:K46"/>
    <mergeCell ref="B31:N31"/>
    <mergeCell ref="B32:N32"/>
    <mergeCell ref="B36:K36"/>
    <mergeCell ref="I50:K50"/>
    <mergeCell ref="A28:N28"/>
    <mergeCell ref="B38:K38"/>
    <mergeCell ref="B39:K39"/>
    <mergeCell ref="B56:G56"/>
    <mergeCell ref="I61:K61"/>
    <mergeCell ref="I57:K57"/>
    <mergeCell ref="I52:K52"/>
    <mergeCell ref="I55:K55"/>
    <mergeCell ref="B55:G55"/>
    <mergeCell ref="I56:K56"/>
    <mergeCell ref="B50:G50"/>
    <mergeCell ref="L81:M81"/>
    <mergeCell ref="B57:G57"/>
    <mergeCell ref="B64:G64"/>
    <mergeCell ref="B62:G62"/>
    <mergeCell ref="B63:G63"/>
    <mergeCell ref="B60:G60"/>
    <mergeCell ref="B59:G59"/>
    <mergeCell ref="I58:K58"/>
    <mergeCell ref="I59:K59"/>
    <mergeCell ref="I70:K70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  <rowBreaks count="1" manualBreakCount="1">
    <brk id="9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2019-12-27T08:32:01Z</cp:lastPrinted>
  <dcterms:created xsi:type="dcterms:W3CDTF">2011-05-06T09:59:53Z</dcterms:created>
  <dcterms:modified xsi:type="dcterms:W3CDTF">2019-12-27T08:32:02Z</dcterms:modified>
  <cp:category/>
  <cp:version/>
  <cp:contentType/>
  <cp:contentStatus/>
</cp:coreProperties>
</file>