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11" sheetId="1" r:id="rId1"/>
  </sheets>
  <definedNames>
    <definedName name="_xlnm.Print_Area" localSheetId="0">'1115011'!$A$1:$N$88</definedName>
  </definedNames>
  <calcPr fullCalcOnLoad="1" fullPrecision="0"/>
</workbook>
</file>

<file path=xl/sharedStrings.xml><?xml version="1.0" encoding="utf-8"?>
<sst xmlns="http://schemas.openxmlformats.org/spreadsheetml/2006/main" count="127" uniqueCount="90">
  <si>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</si>
  <si>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</si>
  <si>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</si>
  <si>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</si>
  <si>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</si>
  <si>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</si>
  <si>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</si>
  <si>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</si>
  <si>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</si>
  <si>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</si>
  <si>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</si>
  <si>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відповідального виконавця)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</si>
  <si>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</si>
  <si>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</si>
  <si>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</si>
  <si>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</si>
  <si>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</si>
  <si>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</si>
  <si>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</si>
  <si>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Напрями використання бюджетних коштів</t>
  </si>
  <si>
    <t>Найменування місцевої / регіональної програми </t>
  </si>
  <si>
    <t>Наказ / розпорядчий документ</t>
  </si>
  <si>
    <t xml:space="preserve">(найменування головного розпорядника </t>
  </si>
  <si>
    <t>коштів обласного бюджету)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</si>
  <si>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</si>
  <si>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</si>
  <si>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</si>
  <si>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</si>
  <si>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</si>
  <si>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</si>
  <si>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</si>
  <si>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</si>
  <si>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</si>
  <si>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</si>
  <si>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</si>
  <si>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</si>
  <si>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</si>
  <si>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</si>
  <si>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 xml:space="preserve">(найменування головного розпорядника коштів місцевого бюджету) </t>
  </si>
  <si>
    <t xml:space="preserve">(код Програмної класифікації видатків та кредитування місцевого бюджету) 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</si>
  <si>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</si>
  <si>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</si>
  <si>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</si>
  <si>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</si>
  <si>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</si>
  <si>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Петро ЛАЗАР</t>
  </si>
  <si>
    <t>М.П.</t>
  </si>
  <si>
    <t>07100000000</t>
  </si>
  <si>
    <t>39663671</t>
  </si>
  <si>
    <t>Управління молоді та спорту облдержадміністрації</t>
  </si>
  <si>
    <t>бюджетної програми обласного бюджету на 2020 рік</t>
  </si>
  <si>
    <t>Управління молоді та спорту</t>
  </si>
  <si>
    <t>облдержадміністрації</t>
  </si>
  <si>
    <t>од.</t>
  </si>
  <si>
    <t>календарний план заходів</t>
  </si>
  <si>
    <t>осіб</t>
  </si>
  <si>
    <t>грн.</t>
  </si>
  <si>
    <t>розрахунок до кошторису</t>
  </si>
  <si>
    <t>%</t>
  </si>
  <si>
    <t>Олег МУРТАЗІН</t>
  </si>
  <si>
    <t>Проведення навчально-тренувальних зборів і змагань з олімпійських видів спорту</t>
  </si>
  <si>
    <t>Проведення спортивної роботи в регіоні</t>
  </si>
  <si>
    <t>Забезпечення розвитку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</si>
  <si>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</si>
  <si>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</si>
  <si>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</si>
  <si>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Витрати повязані з участю збірних команд області в навчально-тренувальних зборах з олімпійських видів спорту з підготовки до всеукраїнських змагань</t>
  </si>
  <si>
    <t>Витрати на організацію та проведення регіональних змагань з олімпійських видів спорту</t>
  </si>
  <si>
    <t>Забезпечення участі збірних команд області у всеукраїнських змаганнях з олімпійських видів спорту</t>
  </si>
  <si>
    <t>кількість навчально-тренувальних зборів з олімпійських видів спорту з підготовки до всеукраїнських змагань</t>
  </si>
  <si>
    <t>кількість регіональних змагань з олімпійських видів спорту</t>
  </si>
  <si>
    <t>кількість всеукраїнських змагань з олімпійських видів спорту, в яких беруть участь спортсмени збірних команд області</t>
  </si>
  <si>
    <t>кількість людино-днів навчально-тренувальних зборів з олімпійських видів спорту з підготовки до всеукраїнських змагань</t>
  </si>
  <si>
    <t>внутрішній облік</t>
  </si>
  <si>
    <t>кількість людино-днів участі у регіональних змаганнях з олімпійських видів спорту</t>
  </si>
  <si>
    <t>кількість спортсменів збірних команд області, які беруть участь у всеукраїнських змаганнях з олімпійських видів спорту</t>
  </si>
  <si>
    <t>наказ</t>
  </si>
  <si>
    <t>середні витрати на один людино-день навчально-тренувальних зборів з олімпійських видів спорту з підготовки до всеукраїнських змагань</t>
  </si>
  <si>
    <t>середні витрати на один людино-день участі у регіональних змаганнях з олімпійських видів спорту</t>
  </si>
  <si>
    <t>середні витрати на забезпечення участі (проїзд, добові в дорозі) одного спортсмена збірних команд області у всеукраїнських змаганнях з олімпійських видів спорту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</si>
  <si>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</t>
  </si>
  <si>
    <t>динаміка кількості спортсменів, які беруть участь у регіональних змаганнях, порівняно з минулим роком</t>
  </si>
  <si>
    <t>кількість спортсменів регіону, які протягом року посіли призові місця у всеукраїнських змаганнях з олімпійських видів спорту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</si>
  <si>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</t>
  </si>
  <si>
    <t>0810</t>
  </si>
  <si>
    <t>В.о. начальника управління молоді та спорту облдержадміністрації</t>
  </si>
  <si>
    <t>4. Обсяг бюджетних призначень / бюджетних асигнувань 4 600 000 гривень, у тому числі загального фонду 4 600 000 гривень та спеціального фонду 0 гривень.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</si>
  <si>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наказ Міністерства молоді та спорту України від 09.02.2018  № 617 "Про затвердження Положення про порядок організації і проведення офіційних спортивних змагань і навчально-тренувальних зборів та порядок матеріального забезпечення їх учасників", рішення обласної ради від 20.12.2019 № 1629 "Про обласний бюджет на 2020 рік", рішення обласної ради від 18.03.2020 № 1702 "Про внесення змін до рішення обласної ради від 20 грудня 2019 року № 1629 «Про обласний бюджет на 2020 рік»</t>
  </si>
  <si>
    <t>31.03.2020.</t>
  </si>
  <si>
    <t>№ 160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</si>
</sst>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b/>
      <sz val="9"/>
      <name val="Times New Roma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3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4" xfId="0" applyFont="1" applyBorder="1" applyAlignment="1" applyProtection="1">
      <alignment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 wrapText="1"/>
      <protection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vertical="top"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/>
      <protection/>
    </xf>
    <xf numFmtId="14" fontId="4" fillId="0" borderId="4" xfId="0" applyNumberFormat="1" applyFont="1" applyBorder="1" applyAlignment="1" applyProtection="1">
      <alignment horizontal="left"/>
      <protection/>
    </xf>
    <xf numFmtId="3" fontId="2" fillId="0" borderId="1" xfId="0" applyNumberFormat="1" applyFont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 applyProtection="1">
      <alignment horizontal="center" vertical="top" wrapText="1"/>
      <protection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3" fontId="14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187" fontId="2" fillId="0" borderId="0" xfId="0" applyNumberFormat="1" applyFont="1" applyBorder="1" applyAlignment="1" applyProtection="1">
      <alignment vertical="top" wrapText="1"/>
      <protection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/>
      <protection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184" fontId="5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4" fontId="4" fillId="0" borderId="4" xfId="0" applyNumberFormat="1" applyFont="1" applyBorder="1" applyAlignment="1">
      <alignment horizontal="center" vertical="top"/>
    </xf>
    <xf numFmtId="0" fontId="4" fillId="0" borderId="2" xfId="0" applyFont="1" applyBorder="1" applyAlignment="1" applyProtection="1">
      <alignment horizontal="center" vertical="top" wrapText="1"/>
      <protection/>
    </xf>
    <xf numFmtId="0" fontId="4" fillId="0" borderId="5" xfId="0" applyFont="1" applyFill="1" applyBorder="1" applyAlignment="1" applyProtection="1">
      <alignment vertical="top"/>
      <protection/>
    </xf>
    <xf numFmtId="0" fontId="3" fillId="0" borderId="3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5" xfId="0" applyFont="1" applyBorder="1" applyAlignment="1" applyProtection="1">
      <alignment horizontal="center" vertical="top" wrapText="1"/>
      <protection/>
    </xf>
    <xf numFmtId="0" fontId="4" fillId="0" borderId="6" xfId="0" applyFont="1" applyBorder="1" applyAlignment="1" applyProtection="1">
      <alignment horizontal="center" vertical="top" wrapText="1"/>
      <protection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5" fillId="0" borderId="6" xfId="0" applyFont="1" applyBorder="1" applyAlignment="1">
      <alignment/>
    </xf>
    <xf numFmtId="0" fontId="4" fillId="0" borderId="5" xfId="0" applyFont="1" applyFill="1" applyBorder="1" applyAlignment="1" applyProtection="1">
      <alignment horizontal="left" vertical="top"/>
      <protection/>
    </xf>
    <xf numFmtId="0" fontId="4" fillId="0" borderId="6" xfId="0" applyFont="1" applyFill="1" applyBorder="1" applyAlignment="1" applyProtection="1">
      <alignment horizontal="left" vertical="top"/>
      <protection/>
    </xf>
    <xf numFmtId="0" fontId="4" fillId="0" borderId="2" xfId="0" applyFont="1" applyFill="1" applyBorder="1" applyAlignment="1" applyProtection="1">
      <alignment horizontal="lef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5" fillId="0" borderId="5" xfId="0" applyFont="1" applyBorder="1" applyAlignment="1">
      <alignment vertical="top" wrapText="1"/>
    </xf>
    <xf numFmtId="0" fontId="12" fillId="0" borderId="6" xfId="0" applyBorder="1" applyAlignment="1">
      <alignment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2" xfId="0" applyFont="1" applyFill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4" fillId="0" borderId="6" xfId="0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>
      <alignment vertical="top"/>
      <protection/>
    </xf>
    <xf numFmtId="0" fontId="4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 horizontal="center" vertical="top"/>
    </xf>
    <xf numFmtId="0" fontId="8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4" xfId="0" applyFont="1" applyFill="1" applyBorder="1" applyAlignment="1" applyProtection="1">
      <alignment vertical="top" wrapText="1"/>
      <protection/>
    </xf>
    <xf numFmtId="187" fontId="2" fillId="0" borderId="5" xfId="0" applyNumberFormat="1" applyFont="1" applyBorder="1" applyAlignment="1" applyProtection="1">
      <alignment horizontal="center" vertical="top" wrapText="1"/>
      <protection/>
    </xf>
    <xf numFmtId="187" fontId="2" fillId="0" borderId="6" xfId="0" applyNumberFormat="1" applyFont="1" applyBorder="1" applyAlignment="1" applyProtection="1">
      <alignment horizontal="center" vertical="top" wrapText="1"/>
      <protection/>
    </xf>
    <xf numFmtId="187" fontId="2" fillId="0" borderId="2" xfId="0" applyNumberFormat="1" applyFont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left"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49" fontId="4" fillId="0" borderId="5" xfId="0" applyNumberFormat="1" applyFont="1" applyFill="1" applyBorder="1" applyAlignment="1" applyProtection="1">
      <alignment horizontal="left" vertical="top" wrapText="1"/>
      <protection/>
    </xf>
    <xf numFmtId="49" fontId="4" fillId="0" borderId="6" xfId="0" applyNumberFormat="1" applyFont="1" applyFill="1" applyBorder="1" applyAlignment="1" applyProtection="1">
      <alignment horizontal="left" vertical="top" wrapText="1"/>
      <protection/>
    </xf>
    <xf numFmtId="49" fontId="4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showZeros="0" tabSelected="1" workbookViewId="0" topLeftCell="A8">
      <selection activeCell="R8" sqref="R8"/>
    </sheetView>
  </sheetViews>
  <sheetFormatPr defaultColWidth="9.00390625" defaultRowHeight="12.75"/>
  <cols>
    <col min="1" max="1" width="3.875" style="4" customWidth="1"/>
    <col min="2" max="2" width="16.50390625" style="4" customWidth="1"/>
    <col min="3" max="3" width="4.125" style="4" customWidth="1"/>
    <col min="4" max="4" width="16.50390625" style="4" bestFit="1" customWidth="1"/>
    <col min="5" max="5" width="4.125" style="4" customWidth="1"/>
    <col min="6" max="6" width="15.375" style="4" customWidth="1"/>
    <col min="7" max="7" width="4.125" style="4" customWidth="1"/>
    <col min="8" max="8" width="8.625" style="4" customWidth="1"/>
    <col min="9" max="11" width="7.875" style="4" customWidth="1"/>
    <col min="12" max="13" width="14.125" style="4" customWidth="1"/>
    <col min="14" max="14" width="14.875" style="4" bestFit="1" customWidth="1"/>
    <col min="15" max="16384" width="9.125" style="4" customWidth="1"/>
  </cols>
  <sheetData>
    <row r="1" s="11" customFormat="1" ht="15">
      <c r="L1" s="11" t="s">
        <v>2</v>
      </c>
    </row>
    <row r="2" s="11" customFormat="1" ht="15">
      <c r="L2" s="11" t="s">
        <v>21</v>
      </c>
    </row>
    <row r="3" spans="12:14" s="11" customFormat="1" ht="15">
      <c r="L3" s="137" t="s">
        <v>51</v>
      </c>
      <c r="M3" s="137"/>
      <c r="N3" s="137"/>
    </row>
    <row r="4" spans="12:14" s="12" customFormat="1" ht="12">
      <c r="L4" s="139" t="s">
        <v>22</v>
      </c>
      <c r="M4" s="139"/>
      <c r="N4" s="139"/>
    </row>
    <row r="5" spans="12:14" s="11" customFormat="1" ht="15">
      <c r="L5" s="138" t="s">
        <v>52</v>
      </c>
      <c r="M5" s="138"/>
      <c r="N5" s="138"/>
    </row>
    <row r="6" spans="12:14" s="13" customFormat="1" ht="12">
      <c r="L6" s="140" t="s">
        <v>23</v>
      </c>
      <c r="M6" s="140"/>
      <c r="N6" s="140"/>
    </row>
    <row r="7" spans="2:14" s="11" customFormat="1" ht="15">
      <c r="B7" s="31"/>
      <c r="L7" s="68" t="s">
        <v>88</v>
      </c>
      <c r="M7" s="62" t="s">
        <v>89</v>
      </c>
      <c r="N7" s="25"/>
    </row>
    <row r="8" spans="1:14" s="11" customFormat="1" ht="16.5">
      <c r="A8" s="131" t="s">
        <v>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14" s="11" customFormat="1" ht="16.5">
      <c r="A9" s="131" t="s">
        <v>50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2:11" s="41" customFormat="1" ht="9.75">
      <c r="B10" s="42"/>
      <c r="C10" s="43"/>
      <c r="G10" s="43"/>
      <c r="H10" s="43"/>
      <c r="I10" s="43"/>
      <c r="J10" s="43"/>
      <c r="K10" s="43"/>
    </row>
    <row r="11" spans="1:14" s="11" customFormat="1" ht="15">
      <c r="A11" s="11" t="s">
        <v>3</v>
      </c>
      <c r="B11" s="63">
        <v>1100000</v>
      </c>
      <c r="C11" s="55"/>
      <c r="D11" s="132" t="s">
        <v>49</v>
      </c>
      <c r="E11" s="132"/>
      <c r="F11" s="132"/>
      <c r="G11" s="132"/>
      <c r="H11" s="132"/>
      <c r="I11" s="132"/>
      <c r="J11" s="132"/>
      <c r="K11" s="132"/>
      <c r="L11" s="132"/>
      <c r="M11" s="55"/>
      <c r="N11" s="63">
        <v>39663671</v>
      </c>
    </row>
    <row r="12" spans="2:14" s="12" customFormat="1" ht="48">
      <c r="B12" s="53" t="s">
        <v>39</v>
      </c>
      <c r="C12" s="59"/>
      <c r="D12" s="136" t="s">
        <v>38</v>
      </c>
      <c r="E12" s="136"/>
      <c r="F12" s="136"/>
      <c r="G12" s="136"/>
      <c r="H12" s="136"/>
      <c r="I12" s="136"/>
      <c r="J12" s="136"/>
      <c r="K12" s="136"/>
      <c r="L12" s="136"/>
      <c r="M12" s="13"/>
      <c r="N12" s="54" t="s">
        <v>40</v>
      </c>
    </row>
    <row r="13" spans="1:14" s="11" customFormat="1" ht="15">
      <c r="A13" s="11" t="s">
        <v>4</v>
      </c>
      <c r="B13" s="63">
        <v>1110000</v>
      </c>
      <c r="C13" s="55"/>
      <c r="D13" s="133" t="s">
        <v>49</v>
      </c>
      <c r="E13" s="133"/>
      <c r="F13" s="133"/>
      <c r="G13" s="133"/>
      <c r="H13" s="133"/>
      <c r="I13" s="133"/>
      <c r="J13" s="133"/>
      <c r="K13" s="133"/>
      <c r="L13" s="133"/>
      <c r="M13" s="56"/>
      <c r="N13" s="52" t="s">
        <v>48</v>
      </c>
    </row>
    <row r="14" spans="2:14" s="12" customFormat="1" ht="48">
      <c r="B14" s="53" t="s">
        <v>39</v>
      </c>
      <c r="C14" s="59"/>
      <c r="D14" s="90" t="s">
        <v>11</v>
      </c>
      <c r="E14" s="90"/>
      <c r="F14" s="90"/>
      <c r="G14" s="90"/>
      <c r="H14" s="90"/>
      <c r="I14" s="90"/>
      <c r="J14" s="90"/>
      <c r="K14" s="90"/>
      <c r="L14" s="90"/>
      <c r="M14" s="13"/>
      <c r="N14" s="54" t="s">
        <v>40</v>
      </c>
    </row>
    <row r="15" spans="1:14" s="29" customFormat="1" ht="36" customHeight="1">
      <c r="A15" s="29" t="s">
        <v>5</v>
      </c>
      <c r="B15" s="63">
        <v>1115011</v>
      </c>
      <c r="C15" s="55"/>
      <c r="D15" s="64">
        <v>5011</v>
      </c>
      <c r="E15" s="58"/>
      <c r="F15" s="84" t="s">
        <v>84</v>
      </c>
      <c r="G15" s="60"/>
      <c r="H15" s="135" t="s">
        <v>60</v>
      </c>
      <c r="I15" s="135"/>
      <c r="J15" s="135"/>
      <c r="K15" s="135"/>
      <c r="L15" s="135"/>
      <c r="M15" s="56"/>
      <c r="N15" s="52" t="s">
        <v>47</v>
      </c>
    </row>
    <row r="16" spans="1:14" s="12" customFormat="1" ht="40.5">
      <c r="A16" s="8"/>
      <c r="B16" s="65" t="s">
        <v>39</v>
      </c>
      <c r="C16" s="66"/>
      <c r="D16" s="65" t="s">
        <v>44</v>
      </c>
      <c r="E16" s="67"/>
      <c r="F16" s="65" t="s">
        <v>43</v>
      </c>
      <c r="G16" s="67"/>
      <c r="H16" s="91" t="s">
        <v>42</v>
      </c>
      <c r="I16" s="91"/>
      <c r="J16" s="91"/>
      <c r="K16" s="91"/>
      <c r="L16" s="91"/>
      <c r="M16" s="13"/>
      <c r="N16" s="57" t="s">
        <v>41</v>
      </c>
    </row>
    <row r="17" spans="2:11" s="12" customFormat="1" ht="12">
      <c r="B17" s="3"/>
      <c r="C17" s="6"/>
      <c r="G17" s="6"/>
      <c r="H17" s="6"/>
      <c r="I17" s="6"/>
      <c r="J17" s="6"/>
      <c r="K17" s="6"/>
    </row>
    <row r="18" spans="1:14" s="11" customFormat="1" ht="31.5" customHeight="1">
      <c r="A18" s="130" t="s">
        <v>86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</row>
    <row r="19" spans="2:11" s="12" customFormat="1" ht="12">
      <c r="B19" s="3"/>
      <c r="C19" s="6"/>
      <c r="G19" s="6"/>
      <c r="H19" s="6"/>
      <c r="I19" s="6"/>
      <c r="J19" s="6"/>
      <c r="K19" s="6"/>
    </row>
    <row r="20" spans="1:14" s="11" customFormat="1" ht="15">
      <c r="A20" s="25" t="s">
        <v>33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1" customFormat="1" ht="106.5" customHeight="1">
      <c r="A21" s="134" t="s">
        <v>87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s="1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61"/>
    </row>
    <row r="23" spans="2:11" s="12" customFormat="1" ht="12">
      <c r="B23" s="3"/>
      <c r="C23" s="6"/>
      <c r="G23" s="6"/>
      <c r="H23" s="6"/>
      <c r="I23" s="6"/>
      <c r="J23" s="6"/>
      <c r="K23" s="6"/>
    </row>
    <row r="24" spans="1:11" ht="15">
      <c r="A24" s="11" t="s">
        <v>30</v>
      </c>
      <c r="B24" s="26"/>
      <c r="C24" s="27"/>
      <c r="D24" s="11"/>
      <c r="E24" s="11"/>
      <c r="F24" s="11"/>
      <c r="G24" s="27"/>
      <c r="H24" s="27"/>
      <c r="I24" s="27"/>
      <c r="J24" s="7"/>
      <c r="K24" s="7"/>
    </row>
    <row r="25" spans="2:11" s="12" customFormat="1" ht="12">
      <c r="B25" s="3"/>
      <c r="C25" s="6"/>
      <c r="G25" s="6"/>
      <c r="H25" s="6"/>
      <c r="I25" s="6"/>
      <c r="J25" s="6"/>
      <c r="K25" s="6"/>
    </row>
    <row r="26" spans="1:14" s="11" customFormat="1" ht="30.75">
      <c r="A26" s="32" t="s">
        <v>8</v>
      </c>
      <c r="B26" s="92" t="s">
        <v>31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88"/>
    </row>
    <row r="27" spans="1:14" s="11" customFormat="1" ht="15">
      <c r="A27" s="30">
        <v>1</v>
      </c>
      <c r="B27" s="89" t="s">
        <v>61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/>
    </row>
    <row r="28" spans="1:14" s="11" customFormat="1" ht="15">
      <c r="A28" s="30"/>
      <c r="B28" s="89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/>
    </row>
    <row r="29" spans="1:14" s="12" customFormat="1" ht="12">
      <c r="A29" s="33"/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s="29" customFormat="1" ht="15">
      <c r="A30" s="28" t="s">
        <v>32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s="29" customFormat="1" ht="15">
      <c r="A31" s="125" t="s">
        <v>62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</row>
    <row r="32" spans="2:11" s="12" customFormat="1" ht="12">
      <c r="B32" s="3"/>
      <c r="C32" s="6"/>
      <c r="G32" s="6"/>
      <c r="H32" s="6"/>
      <c r="I32" s="6"/>
      <c r="J32" s="6"/>
      <c r="K32" s="6"/>
    </row>
    <row r="33" ht="15">
      <c r="A33" s="11" t="s">
        <v>29</v>
      </c>
    </row>
    <row r="34" spans="2:11" s="12" customFormat="1" ht="12">
      <c r="B34" s="3"/>
      <c r="C34" s="6"/>
      <c r="G34" s="6"/>
      <c r="H34" s="6"/>
      <c r="I34" s="6"/>
      <c r="J34" s="6"/>
      <c r="K34" s="6"/>
    </row>
    <row r="35" spans="1:14" s="11" customFormat="1" ht="30.75">
      <c r="A35" s="32" t="s">
        <v>8</v>
      </c>
      <c r="B35" s="92" t="s">
        <v>14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88"/>
    </row>
    <row r="36" spans="1:14" s="29" customFormat="1" ht="15">
      <c r="A36" s="30">
        <v>1</v>
      </c>
      <c r="B36" s="89" t="s">
        <v>63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</row>
    <row r="37" spans="1:14" s="29" customFormat="1" ht="15">
      <c r="A37" s="30">
        <v>2</v>
      </c>
      <c r="B37" s="103" t="s">
        <v>64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</row>
    <row r="38" spans="1:14" s="29" customFormat="1" ht="15">
      <c r="A38" s="30">
        <v>3</v>
      </c>
      <c r="B38" s="103" t="s">
        <v>65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5"/>
    </row>
    <row r="39" spans="2:11" s="12" customFormat="1" ht="12">
      <c r="B39" s="3"/>
      <c r="C39" s="6"/>
      <c r="G39" s="6"/>
      <c r="H39" s="6"/>
      <c r="I39" s="6"/>
      <c r="J39" s="6"/>
      <c r="K39" s="6"/>
    </row>
    <row r="40" ht="15">
      <c r="A40" s="11" t="s">
        <v>27</v>
      </c>
    </row>
    <row r="41" spans="2:14" s="12" customFormat="1" ht="12">
      <c r="B41" s="8"/>
      <c r="C41" s="6"/>
      <c r="G41" s="6"/>
      <c r="H41" s="6"/>
      <c r="I41" s="6"/>
      <c r="K41" s="6"/>
      <c r="N41" s="15" t="s">
        <v>28</v>
      </c>
    </row>
    <row r="42" spans="1:14" ht="27">
      <c r="A42" s="16" t="s">
        <v>8</v>
      </c>
      <c r="B42" s="141" t="s">
        <v>19</v>
      </c>
      <c r="C42" s="142"/>
      <c r="D42" s="142"/>
      <c r="E42" s="142"/>
      <c r="F42" s="142"/>
      <c r="G42" s="142"/>
      <c r="H42" s="142"/>
      <c r="I42" s="142"/>
      <c r="J42" s="142"/>
      <c r="K42" s="143"/>
      <c r="L42" s="16" t="s">
        <v>12</v>
      </c>
      <c r="M42" s="16" t="s">
        <v>13</v>
      </c>
      <c r="N42" s="9" t="s">
        <v>1</v>
      </c>
    </row>
    <row r="43" spans="1:14" ht="13.5">
      <c r="A43" s="5">
        <v>1</v>
      </c>
      <c r="B43" s="144">
        <v>2</v>
      </c>
      <c r="C43" s="145"/>
      <c r="D43" s="145"/>
      <c r="E43" s="145"/>
      <c r="F43" s="145"/>
      <c r="G43" s="145"/>
      <c r="H43" s="145"/>
      <c r="I43" s="145"/>
      <c r="J43" s="145"/>
      <c r="K43" s="146"/>
      <c r="L43" s="22">
        <v>3</v>
      </c>
      <c r="M43" s="1">
        <v>4</v>
      </c>
      <c r="N43" s="9">
        <v>5</v>
      </c>
    </row>
    <row r="44" spans="1:14" ht="41.25" customHeight="1">
      <c r="A44" s="5">
        <v>1</v>
      </c>
      <c r="B44" s="147" t="s">
        <v>66</v>
      </c>
      <c r="C44" s="148"/>
      <c r="D44" s="148"/>
      <c r="E44" s="148"/>
      <c r="F44" s="148"/>
      <c r="G44" s="148"/>
      <c r="H44" s="148"/>
      <c r="I44" s="148"/>
      <c r="J44" s="148"/>
      <c r="K44" s="149"/>
      <c r="L44" s="22">
        <f>1100000-100000</f>
        <v>1000000</v>
      </c>
      <c r="M44" s="1"/>
      <c r="N44" s="82">
        <f>L44</f>
        <v>1000000</v>
      </c>
    </row>
    <row r="45" spans="1:14" ht="21" customHeight="1">
      <c r="A45" s="5">
        <v>2</v>
      </c>
      <c r="B45" s="147" t="s">
        <v>67</v>
      </c>
      <c r="C45" s="148"/>
      <c r="D45" s="148"/>
      <c r="E45" s="148"/>
      <c r="F45" s="148"/>
      <c r="G45" s="148"/>
      <c r="H45" s="148"/>
      <c r="I45" s="148"/>
      <c r="J45" s="148"/>
      <c r="K45" s="149"/>
      <c r="L45" s="70">
        <f>1000000-100000</f>
        <v>900000</v>
      </c>
      <c r="M45" s="69"/>
      <c r="N45" s="82">
        <f>L45</f>
        <v>900000</v>
      </c>
    </row>
    <row r="46" spans="1:14" ht="20.25" customHeight="1">
      <c r="A46" s="5">
        <v>3</v>
      </c>
      <c r="B46" s="147" t="s">
        <v>68</v>
      </c>
      <c r="C46" s="148"/>
      <c r="D46" s="148"/>
      <c r="E46" s="148"/>
      <c r="F46" s="148"/>
      <c r="G46" s="148"/>
      <c r="H46" s="148"/>
      <c r="I46" s="148"/>
      <c r="J46" s="148"/>
      <c r="K46" s="149"/>
      <c r="L46" s="70">
        <f>2900000-200000</f>
        <v>2700000</v>
      </c>
      <c r="M46" s="69"/>
      <c r="N46" s="82">
        <f>L46</f>
        <v>2700000</v>
      </c>
    </row>
    <row r="47" spans="1:14" ht="13.5">
      <c r="A47" s="112" t="s">
        <v>1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4"/>
      <c r="L47" s="72">
        <f>L44+L45+L46</f>
        <v>4600000</v>
      </c>
      <c r="M47" s="72">
        <f>M44+M45+M46</f>
        <v>0</v>
      </c>
      <c r="N47" s="72">
        <f>N44+N45+N46</f>
        <v>4600000</v>
      </c>
    </row>
    <row r="48" spans="2:10" s="12" customFormat="1" ht="12">
      <c r="B48" s="8"/>
      <c r="C48" s="6"/>
      <c r="G48" s="6"/>
      <c r="H48" s="6"/>
      <c r="I48" s="6"/>
      <c r="J48" s="6"/>
    </row>
    <row r="49" spans="1:9" ht="15">
      <c r="A49" s="20" t="s">
        <v>26</v>
      </c>
      <c r="B49" s="17"/>
      <c r="D49" s="17"/>
      <c r="E49" s="17"/>
      <c r="F49" s="17"/>
      <c r="G49" s="17"/>
      <c r="H49" s="17"/>
      <c r="I49" s="17"/>
    </row>
    <row r="50" spans="2:14" s="12" customFormat="1" ht="12">
      <c r="B50" s="18"/>
      <c r="C50" s="19"/>
      <c r="D50" s="19"/>
      <c r="E50" s="19"/>
      <c r="F50" s="19"/>
      <c r="G50" s="19"/>
      <c r="K50" s="15"/>
      <c r="N50" s="15" t="s">
        <v>28</v>
      </c>
    </row>
    <row r="51" spans="1:14" ht="27">
      <c r="A51" s="16" t="s">
        <v>8</v>
      </c>
      <c r="B51" s="98" t="s">
        <v>20</v>
      </c>
      <c r="C51" s="99"/>
      <c r="D51" s="99"/>
      <c r="E51" s="99"/>
      <c r="F51" s="99"/>
      <c r="G51" s="99"/>
      <c r="H51" s="99"/>
      <c r="I51" s="99"/>
      <c r="J51" s="99"/>
      <c r="K51" s="100"/>
      <c r="L51" s="16" t="s">
        <v>12</v>
      </c>
      <c r="M51" s="16" t="s">
        <v>13</v>
      </c>
      <c r="N51" s="16" t="s">
        <v>1</v>
      </c>
    </row>
    <row r="52" spans="1:14" ht="13.5">
      <c r="A52" s="10">
        <v>1</v>
      </c>
      <c r="B52" s="97">
        <v>2</v>
      </c>
      <c r="C52" s="97"/>
      <c r="D52" s="97"/>
      <c r="E52" s="97"/>
      <c r="F52" s="97"/>
      <c r="G52" s="97"/>
      <c r="H52" s="97"/>
      <c r="I52" s="97"/>
      <c r="J52" s="97"/>
      <c r="K52" s="97"/>
      <c r="L52" s="16">
        <v>3</v>
      </c>
      <c r="M52" s="16">
        <v>4</v>
      </c>
      <c r="N52" s="16">
        <v>5</v>
      </c>
    </row>
    <row r="53" spans="1:14" ht="13.5">
      <c r="A53" s="10"/>
      <c r="B53" s="110"/>
      <c r="C53" s="110"/>
      <c r="D53" s="110"/>
      <c r="E53" s="110"/>
      <c r="F53" s="110"/>
      <c r="G53" s="110"/>
      <c r="H53" s="110"/>
      <c r="I53" s="110"/>
      <c r="J53" s="110"/>
      <c r="K53" s="111"/>
      <c r="L53" s="71"/>
      <c r="M53" s="71"/>
      <c r="N53" s="71"/>
    </row>
    <row r="54" spans="1:14" ht="13.5">
      <c r="A54" s="115" t="s">
        <v>1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7"/>
      <c r="L54" s="72">
        <v>0</v>
      </c>
      <c r="M54" s="72"/>
      <c r="N54" s="72">
        <v>0</v>
      </c>
    </row>
    <row r="55" spans="2:10" s="12" customFormat="1" ht="12">
      <c r="B55" s="8"/>
      <c r="C55" s="6"/>
      <c r="G55" s="6"/>
      <c r="H55" s="6"/>
      <c r="I55" s="6"/>
      <c r="J55" s="6"/>
    </row>
    <row r="56" spans="1:10" s="11" customFormat="1" ht="15">
      <c r="A56" s="25" t="s">
        <v>25</v>
      </c>
      <c r="B56" s="25"/>
      <c r="D56" s="25"/>
      <c r="E56" s="25"/>
      <c r="F56" s="25"/>
      <c r="G56" s="25"/>
      <c r="H56" s="25"/>
      <c r="I56" s="25"/>
      <c r="J56" s="25"/>
    </row>
    <row r="57" spans="2:11" s="12" customFormat="1" ht="12">
      <c r="B57" s="3"/>
      <c r="C57" s="6"/>
      <c r="G57" s="6"/>
      <c r="H57" s="6"/>
      <c r="I57" s="6"/>
      <c r="J57" s="6"/>
      <c r="K57" s="6"/>
    </row>
    <row r="58" spans="1:14" ht="41.25">
      <c r="A58" s="16" t="s">
        <v>8</v>
      </c>
      <c r="B58" s="109" t="s">
        <v>36</v>
      </c>
      <c r="C58" s="109"/>
      <c r="D58" s="109"/>
      <c r="E58" s="109"/>
      <c r="F58" s="109"/>
      <c r="G58" s="109"/>
      <c r="H58" s="16" t="s">
        <v>6</v>
      </c>
      <c r="I58" s="106" t="s">
        <v>7</v>
      </c>
      <c r="J58" s="106"/>
      <c r="K58" s="106"/>
      <c r="L58" s="16" t="s">
        <v>12</v>
      </c>
      <c r="M58" s="16" t="s">
        <v>13</v>
      </c>
      <c r="N58" s="16" t="s">
        <v>1</v>
      </c>
    </row>
    <row r="59" spans="1:14" s="14" customFormat="1" ht="13.5">
      <c r="A59" s="10">
        <v>1</v>
      </c>
      <c r="B59" s="129">
        <v>2</v>
      </c>
      <c r="C59" s="129"/>
      <c r="D59" s="129"/>
      <c r="E59" s="129"/>
      <c r="F59" s="129"/>
      <c r="G59" s="129"/>
      <c r="H59" s="1">
        <v>3</v>
      </c>
      <c r="I59" s="97">
        <v>4</v>
      </c>
      <c r="J59" s="97"/>
      <c r="K59" s="97"/>
      <c r="L59" s="10">
        <v>5</v>
      </c>
      <c r="M59" s="10">
        <v>6</v>
      </c>
      <c r="N59" s="10">
        <v>7</v>
      </c>
    </row>
    <row r="60" spans="1:14" s="11" customFormat="1" ht="15">
      <c r="A60" s="2">
        <v>1</v>
      </c>
      <c r="B60" s="101" t="s">
        <v>15</v>
      </c>
      <c r="C60" s="102"/>
      <c r="D60" s="102"/>
      <c r="E60" s="102"/>
      <c r="F60" s="102"/>
      <c r="G60" s="102"/>
      <c r="H60" s="21"/>
      <c r="I60" s="98"/>
      <c r="J60" s="99"/>
      <c r="K60" s="100"/>
      <c r="L60" s="21"/>
      <c r="M60" s="21"/>
      <c r="N60" s="24"/>
    </row>
    <row r="61" spans="1:14" s="11" customFormat="1" ht="36.75" customHeight="1">
      <c r="A61" s="2"/>
      <c r="B61" s="107" t="s">
        <v>69</v>
      </c>
      <c r="C61" s="108"/>
      <c r="D61" s="108"/>
      <c r="E61" s="108"/>
      <c r="F61" s="108"/>
      <c r="G61" s="108"/>
      <c r="H61" s="78" t="s">
        <v>53</v>
      </c>
      <c r="I61" s="126" t="s">
        <v>54</v>
      </c>
      <c r="J61" s="127"/>
      <c r="K61" s="128"/>
      <c r="L61" s="79">
        <f>50-7</f>
        <v>43</v>
      </c>
      <c r="M61" s="79"/>
      <c r="N61" s="80">
        <f>L61</f>
        <v>43</v>
      </c>
    </row>
    <row r="62" spans="1:14" s="11" customFormat="1" ht="25.5" customHeight="1">
      <c r="A62" s="2"/>
      <c r="B62" s="94" t="s">
        <v>70</v>
      </c>
      <c r="C62" s="95"/>
      <c r="D62" s="95"/>
      <c r="E62" s="95"/>
      <c r="F62" s="95"/>
      <c r="G62" s="96"/>
      <c r="H62" s="78" t="s">
        <v>53</v>
      </c>
      <c r="I62" s="97" t="s">
        <v>54</v>
      </c>
      <c r="J62" s="97"/>
      <c r="K62" s="97"/>
      <c r="L62" s="86">
        <f>110-5-10</f>
        <v>95</v>
      </c>
      <c r="M62" s="79"/>
      <c r="N62" s="80">
        <f>L62</f>
        <v>95</v>
      </c>
    </row>
    <row r="63" spans="1:14" s="11" customFormat="1" ht="39.75" customHeight="1">
      <c r="A63" s="2"/>
      <c r="B63" s="94" t="s">
        <v>71</v>
      </c>
      <c r="C63" s="95"/>
      <c r="D63" s="95"/>
      <c r="E63" s="95"/>
      <c r="F63" s="95"/>
      <c r="G63" s="96"/>
      <c r="H63" s="78" t="s">
        <v>53</v>
      </c>
      <c r="I63" s="98" t="s">
        <v>54</v>
      </c>
      <c r="J63" s="99"/>
      <c r="K63" s="100"/>
      <c r="L63" s="79">
        <f>180-20</f>
        <v>160</v>
      </c>
      <c r="M63" s="79"/>
      <c r="N63" s="80">
        <f>L63</f>
        <v>160</v>
      </c>
    </row>
    <row r="64" spans="1:14" s="11" customFormat="1" ht="15.75" customHeight="1">
      <c r="A64" s="2">
        <v>2</v>
      </c>
      <c r="B64" s="101" t="s">
        <v>16</v>
      </c>
      <c r="C64" s="102"/>
      <c r="D64" s="102"/>
      <c r="E64" s="102"/>
      <c r="F64" s="102"/>
      <c r="G64" s="102"/>
      <c r="H64" s="78"/>
      <c r="I64" s="97"/>
      <c r="J64" s="97"/>
      <c r="K64" s="97"/>
      <c r="L64" s="10"/>
      <c r="M64" s="10"/>
      <c r="N64" s="78"/>
    </row>
    <row r="65" spans="1:14" s="11" customFormat="1" ht="35.25" customHeight="1">
      <c r="A65" s="2"/>
      <c r="B65" s="107" t="s">
        <v>72</v>
      </c>
      <c r="C65" s="108"/>
      <c r="D65" s="108"/>
      <c r="E65" s="108"/>
      <c r="F65" s="108"/>
      <c r="G65" s="108"/>
      <c r="H65" s="78" t="s">
        <v>53</v>
      </c>
      <c r="I65" s="98" t="s">
        <v>73</v>
      </c>
      <c r="J65" s="99"/>
      <c r="K65" s="100"/>
      <c r="L65" s="10">
        <f>43*14*13</f>
        <v>7826</v>
      </c>
      <c r="M65" s="10"/>
      <c r="N65" s="80">
        <f>L65</f>
        <v>7826</v>
      </c>
    </row>
    <row r="66" spans="1:14" s="11" customFormat="1" ht="38.25" customHeight="1">
      <c r="A66" s="2"/>
      <c r="B66" s="94" t="s">
        <v>74</v>
      </c>
      <c r="C66" s="95"/>
      <c r="D66" s="95"/>
      <c r="E66" s="95"/>
      <c r="F66" s="95"/>
      <c r="G66" s="96"/>
      <c r="H66" s="78" t="s">
        <v>53</v>
      </c>
      <c r="I66" s="97" t="s">
        <v>73</v>
      </c>
      <c r="J66" s="97"/>
      <c r="K66" s="97"/>
      <c r="L66" s="10">
        <f>95*1*135</f>
        <v>12825</v>
      </c>
      <c r="M66" s="79"/>
      <c r="N66" s="80">
        <f aca="true" t="shared" si="0" ref="N66:N76">L66</f>
        <v>12825</v>
      </c>
    </row>
    <row r="67" spans="1:14" s="11" customFormat="1" ht="35.25" customHeight="1">
      <c r="A67" s="2"/>
      <c r="B67" s="94" t="s">
        <v>75</v>
      </c>
      <c r="C67" s="95"/>
      <c r="D67" s="95"/>
      <c r="E67" s="95"/>
      <c r="F67" s="95"/>
      <c r="G67" s="96"/>
      <c r="H67" s="78" t="s">
        <v>55</v>
      </c>
      <c r="I67" s="98" t="s">
        <v>76</v>
      </c>
      <c r="J67" s="99"/>
      <c r="K67" s="100"/>
      <c r="L67" s="10">
        <f>1481-200</f>
        <v>1281</v>
      </c>
      <c r="M67" s="79"/>
      <c r="N67" s="80">
        <f t="shared" si="0"/>
        <v>1281</v>
      </c>
    </row>
    <row r="68" spans="1:14" s="11" customFormat="1" ht="15">
      <c r="A68" s="2">
        <v>3</v>
      </c>
      <c r="B68" s="150" t="s">
        <v>17</v>
      </c>
      <c r="C68" s="102"/>
      <c r="D68" s="102"/>
      <c r="E68" s="102"/>
      <c r="F68" s="102"/>
      <c r="G68" s="102"/>
      <c r="H68" s="78"/>
      <c r="I68" s="97"/>
      <c r="J68" s="97"/>
      <c r="K68" s="97"/>
      <c r="L68" s="21"/>
      <c r="M68" s="79"/>
      <c r="N68" s="80">
        <f t="shared" si="0"/>
        <v>0</v>
      </c>
    </row>
    <row r="69" spans="1:14" s="11" customFormat="1" ht="48" customHeight="1">
      <c r="A69" s="2"/>
      <c r="B69" s="107" t="s">
        <v>77</v>
      </c>
      <c r="C69" s="108"/>
      <c r="D69" s="108"/>
      <c r="E69" s="108"/>
      <c r="F69" s="108"/>
      <c r="G69" s="108"/>
      <c r="H69" s="78" t="s">
        <v>56</v>
      </c>
      <c r="I69" s="98" t="s">
        <v>57</v>
      </c>
      <c r="J69" s="99"/>
      <c r="K69" s="100"/>
      <c r="L69" s="79">
        <f>L44/L65</f>
        <v>128</v>
      </c>
      <c r="M69" s="79"/>
      <c r="N69" s="80">
        <f t="shared" si="0"/>
        <v>128</v>
      </c>
    </row>
    <row r="70" spans="1:14" s="11" customFormat="1" ht="33.75" customHeight="1">
      <c r="A70" s="2"/>
      <c r="B70" s="94" t="s">
        <v>78</v>
      </c>
      <c r="C70" s="95"/>
      <c r="D70" s="95"/>
      <c r="E70" s="95"/>
      <c r="F70" s="95"/>
      <c r="G70" s="96"/>
      <c r="H70" s="78" t="s">
        <v>56</v>
      </c>
      <c r="I70" s="97" t="s">
        <v>57</v>
      </c>
      <c r="J70" s="97"/>
      <c r="K70" s="97"/>
      <c r="L70" s="79">
        <f>L45/L66</f>
        <v>70</v>
      </c>
      <c r="M70" s="79"/>
      <c r="N70" s="80">
        <f t="shared" si="0"/>
        <v>70</v>
      </c>
    </row>
    <row r="71" spans="1:14" s="11" customFormat="1" ht="51.75" customHeight="1">
      <c r="A71" s="2"/>
      <c r="B71" s="94" t="s">
        <v>79</v>
      </c>
      <c r="C71" s="95"/>
      <c r="D71" s="95"/>
      <c r="E71" s="95"/>
      <c r="F71" s="95"/>
      <c r="G71" s="96"/>
      <c r="H71" s="78" t="s">
        <v>56</v>
      </c>
      <c r="I71" s="98" t="s">
        <v>57</v>
      </c>
      <c r="J71" s="99"/>
      <c r="K71" s="100"/>
      <c r="L71" s="79">
        <f>L46/L67</f>
        <v>2108</v>
      </c>
      <c r="M71" s="79"/>
      <c r="N71" s="80">
        <f t="shared" si="0"/>
        <v>2108</v>
      </c>
    </row>
    <row r="72" spans="1:14" s="11" customFormat="1" ht="17.25" customHeight="1">
      <c r="A72" s="2">
        <v>4</v>
      </c>
      <c r="B72" s="101" t="s">
        <v>18</v>
      </c>
      <c r="C72" s="102"/>
      <c r="D72" s="102"/>
      <c r="E72" s="102"/>
      <c r="F72" s="102"/>
      <c r="G72" s="102"/>
      <c r="H72" s="78"/>
      <c r="I72" s="97"/>
      <c r="J72" s="97"/>
      <c r="K72" s="97"/>
      <c r="L72" s="21"/>
      <c r="M72" s="81"/>
      <c r="N72" s="80">
        <f t="shared" si="0"/>
        <v>0</v>
      </c>
    </row>
    <row r="73" spans="1:14" s="11" customFormat="1" ht="54" customHeight="1">
      <c r="A73" s="2"/>
      <c r="B73" s="94" t="s">
        <v>80</v>
      </c>
      <c r="C73" s="95"/>
      <c r="D73" s="95"/>
      <c r="E73" s="95"/>
      <c r="F73" s="95"/>
      <c r="G73" s="96"/>
      <c r="H73" s="78" t="s">
        <v>58</v>
      </c>
      <c r="I73" s="98" t="s">
        <v>73</v>
      </c>
      <c r="J73" s="99"/>
      <c r="K73" s="100"/>
      <c r="L73" s="81">
        <f>(43-47)/47*100</f>
        <v>-8.5</v>
      </c>
      <c r="M73" s="81"/>
      <c r="N73" s="83">
        <f t="shared" si="0"/>
        <v>-8.5</v>
      </c>
    </row>
    <row r="74" spans="1:18" s="11" customFormat="1" ht="36.75" customHeight="1">
      <c r="A74" s="2"/>
      <c r="B74" s="94" t="s">
        <v>81</v>
      </c>
      <c r="C74" s="95"/>
      <c r="D74" s="95"/>
      <c r="E74" s="95"/>
      <c r="F74" s="95"/>
      <c r="G74" s="96"/>
      <c r="H74" s="78" t="s">
        <v>58</v>
      </c>
      <c r="I74" s="97" t="s">
        <v>73</v>
      </c>
      <c r="J74" s="97"/>
      <c r="K74" s="97"/>
      <c r="L74" s="85">
        <f>(135-135)/135*100</f>
        <v>0</v>
      </c>
      <c r="M74" s="81">
        <v>0</v>
      </c>
      <c r="N74" s="83">
        <f t="shared" si="0"/>
        <v>0</v>
      </c>
      <c r="R74" s="11">
        <v>0</v>
      </c>
    </row>
    <row r="75" spans="1:14" s="11" customFormat="1" ht="36.75" customHeight="1">
      <c r="A75" s="2"/>
      <c r="B75" s="94" t="s">
        <v>82</v>
      </c>
      <c r="C75" s="95"/>
      <c r="D75" s="95"/>
      <c r="E75" s="95"/>
      <c r="F75" s="95"/>
      <c r="G75" s="96"/>
      <c r="H75" s="78" t="s">
        <v>55</v>
      </c>
      <c r="I75" s="98" t="s">
        <v>73</v>
      </c>
      <c r="J75" s="99"/>
      <c r="K75" s="100"/>
      <c r="L75" s="79">
        <v>160</v>
      </c>
      <c r="M75" s="79"/>
      <c r="N75" s="80">
        <f t="shared" si="0"/>
        <v>160</v>
      </c>
    </row>
    <row r="76" spans="1:14" s="11" customFormat="1" ht="50.25" customHeight="1">
      <c r="A76" s="2"/>
      <c r="B76" s="94" t="s">
        <v>83</v>
      </c>
      <c r="C76" s="95"/>
      <c r="D76" s="95"/>
      <c r="E76" s="95"/>
      <c r="F76" s="95"/>
      <c r="G76" s="96"/>
      <c r="H76" s="78" t="s">
        <v>58</v>
      </c>
      <c r="I76" s="98" t="s">
        <v>73</v>
      </c>
      <c r="J76" s="99"/>
      <c r="K76" s="100"/>
      <c r="L76" s="81">
        <f>(160-169)/169*100</f>
        <v>-5.3</v>
      </c>
      <c r="M76" s="81"/>
      <c r="N76" s="83">
        <f t="shared" si="0"/>
        <v>-5.3</v>
      </c>
    </row>
    <row r="77" spans="1:14" s="11" customFormat="1" ht="15">
      <c r="A77" s="73"/>
      <c r="B77" s="74"/>
      <c r="C77" s="75"/>
      <c r="D77" s="75"/>
      <c r="E77" s="75"/>
      <c r="F77" s="75"/>
      <c r="G77" s="75"/>
      <c r="H77" s="74"/>
      <c r="I77" s="76"/>
      <c r="J77" s="76"/>
      <c r="K77" s="76"/>
      <c r="L77" s="74"/>
      <c r="M77" s="74"/>
      <c r="N77" s="77"/>
    </row>
    <row r="78" spans="1:14" s="36" customFormat="1" ht="30" customHeight="1">
      <c r="A78" s="124" t="s">
        <v>85</v>
      </c>
      <c r="B78" s="124"/>
      <c r="C78" s="124"/>
      <c r="D78" s="124"/>
      <c r="E78" s="124"/>
      <c r="F78" s="124"/>
      <c r="G78" s="124"/>
      <c r="H78" s="124"/>
      <c r="J78" s="120"/>
      <c r="K78" s="120"/>
      <c r="M78" s="122" t="s">
        <v>59</v>
      </c>
      <c r="N78" s="122"/>
    </row>
    <row r="79" spans="1:14" s="39" customFormat="1" ht="12.75" customHeight="1">
      <c r="A79" s="37"/>
      <c r="B79" s="38"/>
      <c r="C79" s="38"/>
      <c r="D79" s="38"/>
      <c r="E79" s="38"/>
      <c r="F79" s="38"/>
      <c r="G79" s="38"/>
      <c r="H79" s="38"/>
      <c r="J79" s="121" t="s">
        <v>9</v>
      </c>
      <c r="K79" s="121"/>
      <c r="M79" s="44" t="s">
        <v>24</v>
      </c>
      <c r="N79" s="44"/>
    </row>
    <row r="80" spans="1:14" s="36" customFormat="1" ht="19.5" customHeight="1">
      <c r="A80" s="46" t="s">
        <v>10</v>
      </c>
      <c r="B80" s="46"/>
      <c r="C80" s="45"/>
      <c r="D80" s="45"/>
      <c r="E80" s="45"/>
      <c r="F80" s="45"/>
      <c r="M80" s="45"/>
      <c r="N80" s="47"/>
    </row>
    <row r="81" spans="1:6" s="36" customFormat="1" ht="15">
      <c r="A81" s="46"/>
      <c r="B81" s="46"/>
      <c r="C81" s="45"/>
      <c r="D81" s="45"/>
      <c r="E81" s="45"/>
      <c r="F81" s="45"/>
    </row>
    <row r="82" spans="1:7" s="36" customFormat="1" ht="15">
      <c r="A82" s="46" t="s">
        <v>34</v>
      </c>
      <c r="B82" s="46"/>
      <c r="C82" s="46"/>
      <c r="D82" s="46"/>
      <c r="E82" s="46"/>
      <c r="F82" s="46"/>
      <c r="G82" s="46"/>
    </row>
    <row r="83" spans="1:14" s="39" customFormat="1" ht="12">
      <c r="A83" s="49"/>
      <c r="B83" s="49"/>
      <c r="C83" s="49"/>
      <c r="D83" s="49"/>
      <c r="E83" s="49"/>
      <c r="F83" s="49"/>
      <c r="G83" s="49"/>
      <c r="M83" s="38"/>
      <c r="N83" s="50"/>
    </row>
    <row r="84" spans="1:14" s="36" customFormat="1" ht="15">
      <c r="A84" s="123" t="s">
        <v>37</v>
      </c>
      <c r="B84" s="123"/>
      <c r="C84" s="123"/>
      <c r="D84" s="123"/>
      <c r="E84" s="123"/>
      <c r="F84" s="123"/>
      <c r="G84" s="123"/>
      <c r="H84" s="123"/>
      <c r="J84" s="120"/>
      <c r="K84" s="120"/>
      <c r="M84" s="122" t="s">
        <v>45</v>
      </c>
      <c r="N84" s="122"/>
    </row>
    <row r="85" spans="1:14" s="12" customFormat="1" ht="12">
      <c r="A85" s="19"/>
      <c r="B85" s="19"/>
      <c r="C85" s="19"/>
      <c r="D85" s="19"/>
      <c r="E85" s="19"/>
      <c r="F85" s="19"/>
      <c r="J85" s="121" t="s">
        <v>9</v>
      </c>
      <c r="K85" s="121"/>
      <c r="M85" s="48" t="s">
        <v>24</v>
      </c>
      <c r="N85" s="48"/>
    </row>
    <row r="86" spans="1:14" s="11" customFormat="1" ht="15">
      <c r="A86" s="20"/>
      <c r="B86" s="87" t="str">
        <f>L7</f>
        <v>31.03.2020.</v>
      </c>
      <c r="C86" s="20"/>
      <c r="D86" s="20"/>
      <c r="E86" s="20"/>
      <c r="F86" s="20"/>
      <c r="J86" s="40"/>
      <c r="L86" s="40"/>
      <c r="M86" s="40"/>
      <c r="N86" s="23"/>
    </row>
    <row r="87" s="12" customFormat="1" ht="12">
      <c r="B87" s="8" t="s">
        <v>35</v>
      </c>
    </row>
    <row r="88" s="11" customFormat="1" ht="15">
      <c r="B88" s="11" t="s">
        <v>46</v>
      </c>
    </row>
  </sheetData>
  <sheetProtection formatCells="0" formatRows="0" insertRows="0" deleteRows="0" selectLockedCells="1"/>
  <mergeCells count="78">
    <mergeCell ref="I73:K73"/>
    <mergeCell ref="I74:K74"/>
    <mergeCell ref="B67:G67"/>
    <mergeCell ref="B64:G64"/>
    <mergeCell ref="B65:G65"/>
    <mergeCell ref="I66:K66"/>
    <mergeCell ref="I67:K67"/>
    <mergeCell ref="B68:G68"/>
    <mergeCell ref="I68:K68"/>
    <mergeCell ref="B70:G70"/>
    <mergeCell ref="B42:K42"/>
    <mergeCell ref="B43:K43"/>
    <mergeCell ref="B45:K45"/>
    <mergeCell ref="B46:K46"/>
    <mergeCell ref="B44:K44"/>
    <mergeCell ref="B62:G62"/>
    <mergeCell ref="I64:K64"/>
    <mergeCell ref="B66:G66"/>
    <mergeCell ref="B63:G63"/>
    <mergeCell ref="D12:L12"/>
    <mergeCell ref="J85:K85"/>
    <mergeCell ref="L3:N3"/>
    <mergeCell ref="L5:N5"/>
    <mergeCell ref="L4:N4"/>
    <mergeCell ref="L6:N6"/>
    <mergeCell ref="I65:K65"/>
    <mergeCell ref="I63:K63"/>
    <mergeCell ref="M84:N84"/>
    <mergeCell ref="B26:N26"/>
    <mergeCell ref="B51:K51"/>
    <mergeCell ref="B37:N37"/>
    <mergeCell ref="A18:N18"/>
    <mergeCell ref="A8:N8"/>
    <mergeCell ref="A9:N9"/>
    <mergeCell ref="B28:N28"/>
    <mergeCell ref="D11:L11"/>
    <mergeCell ref="D13:L13"/>
    <mergeCell ref="A21:N21"/>
    <mergeCell ref="H15:L15"/>
    <mergeCell ref="A84:H84"/>
    <mergeCell ref="A78:H78"/>
    <mergeCell ref="A31:N31"/>
    <mergeCell ref="I62:K62"/>
    <mergeCell ref="I60:K60"/>
    <mergeCell ref="I61:K61"/>
    <mergeCell ref="B61:G61"/>
    <mergeCell ref="B59:G59"/>
    <mergeCell ref="I59:K59"/>
    <mergeCell ref="B60:G60"/>
    <mergeCell ref="J78:K78"/>
    <mergeCell ref="J79:K79"/>
    <mergeCell ref="J84:K84"/>
    <mergeCell ref="M78:N78"/>
    <mergeCell ref="D14:L14"/>
    <mergeCell ref="H16:L16"/>
    <mergeCell ref="B35:N35"/>
    <mergeCell ref="B36:N36"/>
    <mergeCell ref="B27:N27"/>
    <mergeCell ref="B73:G73"/>
    <mergeCell ref="B38:N38"/>
    <mergeCell ref="I58:K58"/>
    <mergeCell ref="B69:G69"/>
    <mergeCell ref="I69:K69"/>
    <mergeCell ref="B58:G58"/>
    <mergeCell ref="B52:K52"/>
    <mergeCell ref="B53:K53"/>
    <mergeCell ref="A47:K47"/>
    <mergeCell ref="A54:K54"/>
    <mergeCell ref="B74:G74"/>
    <mergeCell ref="I70:K70"/>
    <mergeCell ref="B76:G76"/>
    <mergeCell ref="I76:K76"/>
    <mergeCell ref="B71:G71"/>
    <mergeCell ref="I71:K71"/>
    <mergeCell ref="B72:G72"/>
    <mergeCell ref="I72:K72"/>
    <mergeCell ref="B75:G75"/>
    <mergeCell ref="I75:K75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scale="95" r:id="rId1"/>
  <rowBreaks count="1" manualBreakCount="1">
    <brk id="6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2020-03-31T10:00:37Z</cp:lastPrinted>
  <dcterms:created xsi:type="dcterms:W3CDTF">2011-05-06T09:59:53Z</dcterms:created>
  <dcterms:modified xsi:type="dcterms:W3CDTF">2020-03-31T10:00:43Z</dcterms:modified>
  <cp:category/>
  <cp:version/>
  <cp:contentType/>
  <cp:contentStatus/>
</cp:coreProperties>
</file>