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6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<sst xmlns="http://schemas.openxmlformats.org/spreadsheetml/2006/main" count="110" uniqueCount="83">
  <si>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</si>
  <si>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</si>
  <si>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</si>
  <si>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</si>
  <si>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</si>
  <si>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</si>
  <si>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</si>
  <si>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</si>
  <si>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</si>
  <si>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</si>
  <si>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</si>
  <si>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</si>
  <si>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</si>
  <si>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</si>
  <si>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</si>
  <si>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</si>
  <si>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</si>
  <si>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</si>
  <si>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</si>
  <si>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</si>
  <si>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</si>
  <si>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</si>
  <si>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</si>
  <si>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</si>
  <si>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</si>
  <si>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</si>
  <si>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</si>
  <si>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</si>
  <si>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</si>
  <si>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</si>
  <si>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</si>
  <si>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</si>
  <si>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</si>
  <si>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</si>
  <si>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</si>
  <si>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</si>
  <si>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</si>
  <si>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</si>
  <si>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</si>
  <si>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</si>
  <si>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</si>
  <si>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</si>
  <si>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</si>
  <si>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</si>
  <si>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</si>
  <si>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</si>
  <si>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</si>
  <si>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</si>
  <si>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</si>
  <si>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</si>
  <si>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</si>
  <si>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</si>
  <si>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</si>
  <si>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</si>
  <si>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грн.</t>
  </si>
  <si>
    <t>внутрішній облік</t>
  </si>
  <si>
    <t>штатний розпис</t>
  </si>
  <si>
    <t>розрахунок до кошторису</t>
  </si>
  <si>
    <t>календарний план заходів</t>
  </si>
  <si>
    <t>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</t>
  </si>
  <si>
    <t>Організація фізкультурно-оздоровчої діяльності, проведення масових фізкультурно-оздоровчих і спортивних заходів</t>
  </si>
  <si>
    <t xml:space="preserve">Створення умов для залучення широких верств населення до занять фізичною культурою </t>
  </si>
  <si>
    <t xml:space="preserve">Залучення широких верств населення до занять фізичною культурою </t>
  </si>
  <si>
    <t xml:space="preserve">Забезпечення функціонування центрів фізичного здоровя населення "Спорт для всіх" </t>
  </si>
  <si>
    <t>Утримання обласного центру фізичного здоров'я населення "Спорт для всіх"</t>
  </si>
  <si>
    <t>Пропаганда та формування здорового способу життя шляхом залучення  широких верств населення до масового спорту та здорового способу життя, популяризація фізичної культури</t>
  </si>
  <si>
    <t>кількість фізкультурно-масових заходів, що проводяться ЦФЗН "Спорт для всіх"</t>
  </si>
  <si>
    <t>кількість штатних працівників ЦФЗН "Спорт для всіх"</t>
  </si>
  <si>
    <t>кількість людино-днів проведення фізкультурно-масових заходів, що проводяться ЦФЗН "Спорт для всіх"</t>
  </si>
  <si>
    <t>середні витрати на проведення одного фізкультурно-масового заходу, що проводяться ЦФЗН "Спорт для всіх"</t>
  </si>
  <si>
    <t>середні витрати на один людино-день проведення фізкультурно-масових заходів, що проводяться ЦФЗН "Спорт для всіх"</t>
  </si>
  <si>
    <t>середньомісячна заробітна плата одного штатного працівника ЦФЗН "Спорт для всіх"</t>
  </si>
  <si>
    <t>відомість нарахувань та утримань по заробітній платі</t>
  </si>
  <si>
    <t>динаміка кількості населення регіону, охопленого фізкультурно-масовими заходами ЦФЗН "Спорт для всіх", порівняно з минулим роком</t>
  </si>
  <si>
    <t>%</t>
  </si>
  <si>
    <t>динаміка кількості фізкультурно-масових заходів, проведених серед населення ЦФЗН "Спорт для всіх", порівняно з минулим роком</t>
  </si>
  <si>
    <t>0810</t>
  </si>
  <si>
    <t>В.о. начальника управління молоді та спорту облдержадміністрації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</si>
  <si>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31.01.2014  № 323 "Про затвердження Положення про центри фізичного здоров’я населення "Спорт для всіх",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20.12.2019 № 1629 "Про обласний бюджет на 2020 рік", рішення обласної ради від 18.03.2020 № 1702 "Про внесення змін до рішення обласної ради від 20 грудня 2019 року № 1629 «Про обласний бюджет на 2020 рік» зі змінами від 18 березня, 05 травня 2020 року</t>
  </si>
  <si>
    <t>4. Обсяг бюджетних призначень / бюджетних асигнувань 1 091 800 гривень, у тому числі загального фонду  1 076 800 гривень та спеціального фонду 15 000 гривень.</t>
  </si>
  <si>
    <t>Ірина САВЧЕНКО</t>
  </si>
  <si>
    <t>№ 225</t>
  </si>
  <si>
    <t>31.07.2020.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</si>
</sst>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2" fillId="0" borderId="1" xfId="0" applyNumberFormat="1" applyFont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 applyProtection="1">
      <alignment vertical="top" wrapText="1"/>
      <protection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4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 applyProtection="1">
      <alignment horizontal="left"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1" fontId="2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 applyProtection="1">
      <alignment horizontal="left" vertical="top" wrapText="1"/>
      <protection/>
    </xf>
    <xf numFmtId="0" fontId="4" fillId="0" borderId="5" xfId="0" applyFont="1" applyBorder="1" applyAlignment="1" applyProtection="1">
      <alignment horizontal="left" vertical="top" wrapText="1"/>
      <protection/>
    </xf>
    <xf numFmtId="0" fontId="4" fillId="0" borderId="2" xfId="0" applyFont="1" applyBorder="1" applyAlignment="1" applyProtection="1">
      <alignment horizontal="left" vertical="top" wrapText="1"/>
      <protection/>
    </xf>
    <xf numFmtId="0" fontId="14" fillId="0" borderId="6" xfId="0" applyFont="1" applyBorder="1" applyAlignment="1">
      <alignment vertical="top" wrapText="1"/>
    </xf>
    <xf numFmtId="0" fontId="15" fillId="0" borderId="5" xfId="0" applyFont="1" applyBorder="1" applyAlignment="1">
      <alignment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/>
    </xf>
    <xf numFmtId="0" fontId="5" fillId="0" borderId="6" xfId="0" applyFont="1" applyBorder="1" applyAlignment="1">
      <alignment vertical="top" wrapText="1"/>
    </xf>
    <xf numFmtId="0" fontId="12" fillId="0" borderId="5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 wrapText="1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49" fontId="4" fillId="0" borderId="6" xfId="0" applyNumberFormat="1" applyFont="1" applyBorder="1" applyAlignment="1" applyProtection="1">
      <alignment vertical="top" wrapText="1"/>
      <protection/>
    </xf>
    <xf numFmtId="49" fontId="4" fillId="0" borderId="5" xfId="0" applyNumberFormat="1" applyFont="1" applyBorder="1" applyAlignment="1" applyProtection="1">
      <alignment vertical="top" wrapText="1"/>
      <protection/>
    </xf>
    <xf numFmtId="49" fontId="4" fillId="0" borderId="2" xfId="0" applyNumberFormat="1" applyFont="1" applyBorder="1" applyAlignment="1" applyProtection="1">
      <alignment vertical="top" wrapText="1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7" fillId="0" borderId="0" xfId="0" applyFont="1" applyAlignment="1">
      <alignment wrapText="1"/>
    </xf>
    <xf numFmtId="0" fontId="4" fillId="0" borderId="4" xfId="0" applyFont="1" applyFill="1" applyBorder="1" applyAlignment="1" applyProtection="1">
      <alignment vertical="top" wrapText="1"/>
      <protection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2" xfId="0" applyNumberFormat="1" applyFont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Zeros="0" tabSelected="1" workbookViewId="0" topLeftCell="A1">
      <selection activeCell="B2" sqref="B2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10" t="s">
        <v>51</v>
      </c>
      <c r="M3" s="110"/>
      <c r="N3" s="110"/>
    </row>
    <row r="4" spans="12:14" s="12" customFormat="1" ht="12">
      <c r="L4" s="112" t="s">
        <v>22</v>
      </c>
      <c r="M4" s="112"/>
      <c r="N4" s="112"/>
    </row>
    <row r="5" spans="12:14" s="11" customFormat="1" ht="15">
      <c r="L5" s="111" t="s">
        <v>52</v>
      </c>
      <c r="M5" s="111"/>
      <c r="N5" s="111"/>
    </row>
    <row r="6" spans="12:14" s="13" customFormat="1" ht="12">
      <c r="L6" s="113" t="s">
        <v>23</v>
      </c>
      <c r="M6" s="113"/>
      <c r="N6" s="113"/>
    </row>
    <row r="7" spans="2:14" s="11" customFormat="1" ht="15">
      <c r="B7" s="31"/>
      <c r="L7" s="66" t="s">
        <v>82</v>
      </c>
      <c r="M7" s="60" t="s">
        <v>81</v>
      </c>
      <c r="N7" s="25"/>
    </row>
    <row r="8" spans="1:14" s="11" customFormat="1" ht="16.5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s="11" customFormat="1" ht="16.5">
      <c r="A9" s="119" t="s">
        <v>50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1">
        <v>1100000</v>
      </c>
      <c r="C11" s="54"/>
      <c r="D11" s="120" t="s">
        <v>49</v>
      </c>
      <c r="E11" s="120"/>
      <c r="F11" s="120"/>
      <c r="G11" s="120"/>
      <c r="H11" s="120"/>
      <c r="I11" s="120"/>
      <c r="J11" s="120"/>
      <c r="K11" s="120"/>
      <c r="L11" s="120"/>
      <c r="M11" s="54"/>
      <c r="N11" s="61">
        <v>39663671</v>
      </c>
    </row>
    <row r="12" spans="2:14" s="12" customFormat="1" ht="48">
      <c r="B12" s="52" t="s">
        <v>39</v>
      </c>
      <c r="C12" s="58"/>
      <c r="D12" s="116" t="s">
        <v>38</v>
      </c>
      <c r="E12" s="116"/>
      <c r="F12" s="116"/>
      <c r="G12" s="116"/>
      <c r="H12" s="116"/>
      <c r="I12" s="116"/>
      <c r="J12" s="116"/>
      <c r="K12" s="116"/>
      <c r="L12" s="116"/>
      <c r="M12" s="13"/>
      <c r="N12" s="53" t="s">
        <v>40</v>
      </c>
    </row>
    <row r="13" spans="1:14" s="11" customFormat="1" ht="15">
      <c r="A13" s="11" t="s">
        <v>4</v>
      </c>
      <c r="B13" s="61">
        <v>1110000</v>
      </c>
      <c r="C13" s="54"/>
      <c r="D13" s="121" t="s">
        <v>49</v>
      </c>
      <c r="E13" s="121"/>
      <c r="F13" s="121"/>
      <c r="G13" s="121"/>
      <c r="H13" s="121"/>
      <c r="I13" s="121"/>
      <c r="J13" s="121"/>
      <c r="K13" s="121"/>
      <c r="L13" s="121"/>
      <c r="M13" s="55"/>
      <c r="N13" s="51" t="s">
        <v>48</v>
      </c>
    </row>
    <row r="14" spans="2:14" s="12" customFormat="1" ht="48">
      <c r="B14" s="52" t="s">
        <v>39</v>
      </c>
      <c r="C14" s="58"/>
      <c r="D14" s="117" t="s">
        <v>11</v>
      </c>
      <c r="E14" s="117"/>
      <c r="F14" s="117"/>
      <c r="G14" s="117"/>
      <c r="H14" s="117"/>
      <c r="I14" s="117"/>
      <c r="J14" s="117"/>
      <c r="K14" s="117"/>
      <c r="L14" s="117"/>
      <c r="M14" s="13"/>
      <c r="N14" s="53" t="s">
        <v>40</v>
      </c>
    </row>
    <row r="15" spans="1:14" s="29" customFormat="1" ht="67.5" customHeight="1">
      <c r="A15" s="29" t="s">
        <v>5</v>
      </c>
      <c r="B15" s="61">
        <v>1115061</v>
      </c>
      <c r="C15" s="54"/>
      <c r="D15" s="62">
        <v>5061</v>
      </c>
      <c r="E15" s="57"/>
      <c r="F15" s="83" t="s">
        <v>76</v>
      </c>
      <c r="G15" s="59"/>
      <c r="H15" s="86" t="s">
        <v>59</v>
      </c>
      <c r="I15" s="86"/>
      <c r="J15" s="86"/>
      <c r="K15" s="86"/>
      <c r="L15" s="86"/>
      <c r="M15" s="55"/>
      <c r="N15" s="51" t="s">
        <v>47</v>
      </c>
    </row>
    <row r="16" spans="1:14" s="12" customFormat="1" ht="40.5">
      <c r="A16" s="8"/>
      <c r="B16" s="63" t="s">
        <v>39</v>
      </c>
      <c r="C16" s="64"/>
      <c r="D16" s="63" t="s">
        <v>44</v>
      </c>
      <c r="E16" s="65"/>
      <c r="F16" s="63" t="s">
        <v>43</v>
      </c>
      <c r="G16" s="65"/>
      <c r="H16" s="118" t="s">
        <v>42</v>
      </c>
      <c r="I16" s="118"/>
      <c r="J16" s="118"/>
      <c r="K16" s="118"/>
      <c r="L16" s="118"/>
      <c r="M16" s="13"/>
      <c r="N16" s="56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28" t="s">
        <v>79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99" customHeight="1">
      <c r="A21" s="85" t="s">
        <v>78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2:11" s="12" customFormat="1" ht="12">
      <c r="B22" s="3"/>
      <c r="C22" s="6"/>
      <c r="G22" s="6"/>
      <c r="H22" s="6"/>
      <c r="I22" s="6"/>
      <c r="J22" s="6"/>
      <c r="K22" s="6"/>
    </row>
    <row r="23" spans="1:11" ht="15">
      <c r="A23" s="11" t="s">
        <v>30</v>
      </c>
      <c r="B23" s="26"/>
      <c r="C23" s="27"/>
      <c r="D23" s="11"/>
      <c r="E23" s="11"/>
      <c r="F23" s="11"/>
      <c r="G23" s="27"/>
      <c r="H23" s="27"/>
      <c r="I23" s="27"/>
      <c r="J23" s="7"/>
      <c r="K23" s="7"/>
    </row>
    <row r="24" spans="2:11" s="12" customFormat="1" ht="12">
      <c r="B24" s="3"/>
      <c r="C24" s="6"/>
      <c r="G24" s="6"/>
      <c r="H24" s="6"/>
      <c r="I24" s="6"/>
      <c r="J24" s="6"/>
      <c r="K24" s="6"/>
    </row>
    <row r="25" spans="1:14" s="11" customFormat="1" ht="30.75">
      <c r="A25" s="32" t="s">
        <v>8</v>
      </c>
      <c r="B25" s="115" t="s">
        <v>31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</row>
    <row r="26" spans="1:14" s="11" customFormat="1" ht="15">
      <c r="A26" s="30">
        <v>1</v>
      </c>
      <c r="B26" s="89" t="s">
        <v>60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</row>
    <row r="27" spans="1:14" s="12" customFormat="1" ht="12">
      <c r="A27" s="33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s="29" customFormat="1" ht="15">
      <c r="A28" s="28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29" customFormat="1" ht="18.75" customHeight="1">
      <c r="A29" s="142" t="s">
        <v>61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</row>
    <row r="30" spans="2:11" s="12" customFormat="1" ht="12">
      <c r="B30" s="3"/>
      <c r="C30" s="6"/>
      <c r="G30" s="6"/>
      <c r="H30" s="6"/>
      <c r="I30" s="6"/>
      <c r="J30" s="6"/>
      <c r="K30" s="6"/>
    </row>
    <row r="31" ht="15">
      <c r="A31" s="11" t="s">
        <v>29</v>
      </c>
    </row>
    <row r="32" spans="2:11" s="12" customFormat="1" ht="12">
      <c r="B32" s="3"/>
      <c r="C32" s="6"/>
      <c r="G32" s="6"/>
      <c r="H32" s="6"/>
      <c r="I32" s="6"/>
      <c r="J32" s="6"/>
      <c r="K32" s="6"/>
    </row>
    <row r="33" spans="1:14" s="11" customFormat="1" ht="30.75">
      <c r="A33" s="32" t="s">
        <v>8</v>
      </c>
      <c r="B33" s="115" t="s">
        <v>14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</row>
    <row r="34" spans="1:14" s="29" customFormat="1" ht="24" customHeight="1">
      <c r="A34" s="30">
        <v>1</v>
      </c>
      <c r="B34" s="94" t="s">
        <v>62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 s="29" customFormat="1" ht="15">
      <c r="A35" s="30">
        <v>2</v>
      </c>
      <c r="B35" s="94" t="s">
        <v>63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</row>
    <row r="36" spans="1:14" s="29" customFormat="1" ht="15">
      <c r="A36" s="57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spans="2:11" s="12" customFormat="1" ht="12">
      <c r="B37" s="3"/>
      <c r="C37" s="6"/>
      <c r="G37" s="6"/>
      <c r="H37" s="6"/>
      <c r="I37" s="6"/>
      <c r="J37" s="6"/>
      <c r="K37" s="6"/>
    </row>
    <row r="38" ht="15">
      <c r="A38" s="11" t="s">
        <v>27</v>
      </c>
    </row>
    <row r="39" spans="2:14" s="12" customFormat="1" ht="12">
      <c r="B39" s="8"/>
      <c r="C39" s="6"/>
      <c r="G39" s="6"/>
      <c r="H39" s="6"/>
      <c r="I39" s="6"/>
      <c r="K39" s="6"/>
      <c r="N39" s="15" t="s">
        <v>28</v>
      </c>
    </row>
    <row r="40" spans="1:14" ht="27">
      <c r="A40" s="16" t="s">
        <v>8</v>
      </c>
      <c r="B40" s="129" t="s">
        <v>19</v>
      </c>
      <c r="C40" s="130"/>
      <c r="D40" s="130"/>
      <c r="E40" s="130"/>
      <c r="F40" s="130"/>
      <c r="G40" s="130"/>
      <c r="H40" s="130"/>
      <c r="I40" s="130"/>
      <c r="J40" s="130"/>
      <c r="K40" s="131"/>
      <c r="L40" s="16" t="s">
        <v>12</v>
      </c>
      <c r="M40" s="16" t="s">
        <v>13</v>
      </c>
      <c r="N40" s="9" t="s">
        <v>1</v>
      </c>
    </row>
    <row r="41" spans="1:14" ht="13.5">
      <c r="A41" s="5">
        <v>1</v>
      </c>
      <c r="B41" s="132">
        <v>2</v>
      </c>
      <c r="C41" s="133"/>
      <c r="D41" s="133"/>
      <c r="E41" s="133"/>
      <c r="F41" s="133"/>
      <c r="G41" s="133"/>
      <c r="H41" s="133"/>
      <c r="I41" s="133"/>
      <c r="J41" s="133"/>
      <c r="K41" s="134"/>
      <c r="L41" s="22">
        <v>3</v>
      </c>
      <c r="M41" s="1">
        <v>4</v>
      </c>
      <c r="N41" s="9">
        <v>5</v>
      </c>
    </row>
    <row r="42" spans="1:14" ht="21" customHeight="1">
      <c r="A42" s="5">
        <v>1</v>
      </c>
      <c r="B42" s="138" t="s">
        <v>64</v>
      </c>
      <c r="C42" s="139"/>
      <c r="D42" s="139"/>
      <c r="E42" s="139"/>
      <c r="F42" s="139"/>
      <c r="G42" s="139"/>
      <c r="H42" s="139"/>
      <c r="I42" s="139"/>
      <c r="J42" s="139"/>
      <c r="K42" s="140"/>
      <c r="L42" s="22">
        <v>736800</v>
      </c>
      <c r="M42" s="1">
        <v>15000</v>
      </c>
      <c r="N42" s="80">
        <f>L42+M42</f>
        <v>751800</v>
      </c>
    </row>
    <row r="43" spans="1:14" ht="39" customHeight="1">
      <c r="A43" s="5">
        <v>2</v>
      </c>
      <c r="B43" s="135" t="s">
        <v>65</v>
      </c>
      <c r="C43" s="136"/>
      <c r="D43" s="136"/>
      <c r="E43" s="136"/>
      <c r="F43" s="136"/>
      <c r="G43" s="136"/>
      <c r="H43" s="136"/>
      <c r="I43" s="136"/>
      <c r="J43" s="136"/>
      <c r="K43" s="137"/>
      <c r="L43" s="68">
        <f>440000-100000</f>
        <v>340000</v>
      </c>
      <c r="M43" s="67"/>
      <c r="N43" s="80">
        <f>L43+M43</f>
        <v>340000</v>
      </c>
    </row>
    <row r="44" spans="1:14" ht="13.5">
      <c r="A44" s="122" t="s">
        <v>1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4"/>
      <c r="L44" s="70">
        <f>L42+L43</f>
        <v>1076800</v>
      </c>
      <c r="M44" s="70">
        <f>M42+M43</f>
        <v>15000</v>
      </c>
      <c r="N44" s="70">
        <f>N42+N43</f>
        <v>1091800</v>
      </c>
    </row>
    <row r="45" spans="2:10" s="12" customFormat="1" ht="12">
      <c r="B45" s="8"/>
      <c r="C45" s="6"/>
      <c r="G45" s="6"/>
      <c r="H45" s="6"/>
      <c r="I45" s="6"/>
      <c r="J45" s="6"/>
    </row>
    <row r="46" spans="1:9" ht="15">
      <c r="A46" s="20" t="s">
        <v>26</v>
      </c>
      <c r="B46" s="17"/>
      <c r="D46" s="17"/>
      <c r="E46" s="17"/>
      <c r="F46" s="17"/>
      <c r="G46" s="17"/>
      <c r="H46" s="17"/>
      <c r="I46" s="17"/>
    </row>
    <row r="47" spans="2:14" s="12" customFormat="1" ht="12">
      <c r="B47" s="18"/>
      <c r="C47" s="19"/>
      <c r="D47" s="19"/>
      <c r="E47" s="19"/>
      <c r="F47" s="19"/>
      <c r="G47" s="19"/>
      <c r="K47" s="15"/>
      <c r="N47" s="15" t="s">
        <v>28</v>
      </c>
    </row>
    <row r="48" spans="1:14" ht="27">
      <c r="A48" s="16" t="s">
        <v>8</v>
      </c>
      <c r="B48" s="102" t="s">
        <v>20</v>
      </c>
      <c r="C48" s="103"/>
      <c r="D48" s="103"/>
      <c r="E48" s="103"/>
      <c r="F48" s="103"/>
      <c r="G48" s="103"/>
      <c r="H48" s="103"/>
      <c r="I48" s="103"/>
      <c r="J48" s="103"/>
      <c r="K48" s="104"/>
      <c r="L48" s="16" t="s">
        <v>12</v>
      </c>
      <c r="M48" s="16" t="s">
        <v>13</v>
      </c>
      <c r="N48" s="16" t="s">
        <v>1</v>
      </c>
    </row>
    <row r="49" spans="1:14" ht="13.5">
      <c r="A49" s="10">
        <v>1</v>
      </c>
      <c r="B49" s="108">
        <v>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6">
        <v>3</v>
      </c>
      <c r="M49" s="16">
        <v>4</v>
      </c>
      <c r="N49" s="16">
        <v>5</v>
      </c>
    </row>
    <row r="50" spans="1:14" ht="13.5">
      <c r="A50" s="10"/>
      <c r="B50" s="150"/>
      <c r="C50" s="150"/>
      <c r="D50" s="150"/>
      <c r="E50" s="150"/>
      <c r="F50" s="150"/>
      <c r="G50" s="150"/>
      <c r="H50" s="150"/>
      <c r="I50" s="150"/>
      <c r="J50" s="150"/>
      <c r="K50" s="151"/>
      <c r="L50" s="69"/>
      <c r="M50" s="69"/>
      <c r="N50" s="69"/>
    </row>
    <row r="51" spans="1:14" ht="13.5">
      <c r="A51" s="125" t="s">
        <v>1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7"/>
      <c r="L51" s="70">
        <v>0</v>
      </c>
      <c r="M51" s="70">
        <v>0</v>
      </c>
      <c r="N51" s="70">
        <v>0</v>
      </c>
    </row>
    <row r="52" spans="2:10" s="12" customFormat="1" ht="12">
      <c r="B52" s="8"/>
      <c r="C52" s="6"/>
      <c r="G52" s="6"/>
      <c r="H52" s="6"/>
      <c r="I52" s="6"/>
      <c r="J52" s="6"/>
    </row>
    <row r="53" spans="1:10" s="11" customFormat="1" ht="15">
      <c r="A53" s="25" t="s">
        <v>25</v>
      </c>
      <c r="B53" s="25"/>
      <c r="D53" s="25"/>
      <c r="E53" s="25"/>
      <c r="F53" s="25"/>
      <c r="G53" s="25"/>
      <c r="H53" s="25"/>
      <c r="I53" s="25"/>
      <c r="J53" s="25"/>
    </row>
    <row r="54" spans="2:11" s="12" customFormat="1" ht="12">
      <c r="B54" s="3"/>
      <c r="C54" s="6"/>
      <c r="G54" s="6"/>
      <c r="H54" s="6"/>
      <c r="I54" s="6"/>
      <c r="J54" s="6"/>
      <c r="K54" s="6"/>
    </row>
    <row r="55" spans="1:14" ht="41.25">
      <c r="A55" s="16" t="s">
        <v>8</v>
      </c>
      <c r="B55" s="149" t="s">
        <v>36</v>
      </c>
      <c r="C55" s="149"/>
      <c r="D55" s="149"/>
      <c r="E55" s="149"/>
      <c r="F55" s="149"/>
      <c r="G55" s="149"/>
      <c r="H55" s="16" t="s">
        <v>6</v>
      </c>
      <c r="I55" s="148" t="s">
        <v>7</v>
      </c>
      <c r="J55" s="148"/>
      <c r="K55" s="148"/>
      <c r="L55" s="16" t="s">
        <v>12</v>
      </c>
      <c r="M55" s="16" t="s">
        <v>13</v>
      </c>
      <c r="N55" s="16" t="s">
        <v>1</v>
      </c>
    </row>
    <row r="56" spans="1:14" s="14" customFormat="1" ht="13.5">
      <c r="A56" s="10">
        <v>1</v>
      </c>
      <c r="B56" s="146">
        <v>2</v>
      </c>
      <c r="C56" s="146"/>
      <c r="D56" s="146"/>
      <c r="E56" s="146"/>
      <c r="F56" s="146"/>
      <c r="G56" s="146"/>
      <c r="H56" s="1">
        <v>3</v>
      </c>
      <c r="I56" s="108">
        <v>4</v>
      </c>
      <c r="J56" s="108"/>
      <c r="K56" s="108"/>
      <c r="L56" s="10">
        <v>5</v>
      </c>
      <c r="M56" s="10">
        <v>6</v>
      </c>
      <c r="N56" s="10">
        <v>7</v>
      </c>
    </row>
    <row r="57" spans="1:14" s="11" customFormat="1" ht="15">
      <c r="A57" s="2">
        <v>1</v>
      </c>
      <c r="B57" s="97" t="s">
        <v>15</v>
      </c>
      <c r="C57" s="98"/>
      <c r="D57" s="98"/>
      <c r="E57" s="98"/>
      <c r="F57" s="98"/>
      <c r="G57" s="98"/>
      <c r="H57" s="21"/>
      <c r="I57" s="102"/>
      <c r="J57" s="103"/>
      <c r="K57" s="104"/>
      <c r="L57" s="21"/>
      <c r="M57" s="21"/>
      <c r="N57" s="24"/>
    </row>
    <row r="58" spans="1:14" s="11" customFormat="1" ht="37.5" customHeight="1">
      <c r="A58" s="2"/>
      <c r="B58" s="99" t="s">
        <v>66</v>
      </c>
      <c r="C58" s="100"/>
      <c r="D58" s="100"/>
      <c r="E58" s="100"/>
      <c r="F58" s="100"/>
      <c r="G58" s="101"/>
      <c r="H58" s="76" t="s">
        <v>53</v>
      </c>
      <c r="I58" s="108" t="s">
        <v>58</v>
      </c>
      <c r="J58" s="108"/>
      <c r="K58" s="108"/>
      <c r="L58" s="92">
        <f>120-30</f>
        <v>90</v>
      </c>
      <c r="M58" s="77"/>
      <c r="N58" s="78">
        <f>L58</f>
        <v>90</v>
      </c>
    </row>
    <row r="59" spans="1:14" s="11" customFormat="1" ht="21" customHeight="1">
      <c r="A59" s="2"/>
      <c r="B59" s="99" t="s">
        <v>67</v>
      </c>
      <c r="C59" s="100"/>
      <c r="D59" s="100"/>
      <c r="E59" s="100"/>
      <c r="F59" s="100"/>
      <c r="G59" s="101"/>
      <c r="H59" s="76" t="s">
        <v>53</v>
      </c>
      <c r="I59" s="143" t="s">
        <v>56</v>
      </c>
      <c r="J59" s="144"/>
      <c r="K59" s="145"/>
      <c r="L59" s="77">
        <v>5</v>
      </c>
      <c r="M59" s="77"/>
      <c r="N59" s="78">
        <f>L59+M59</f>
        <v>5</v>
      </c>
    </row>
    <row r="60" spans="1:14" s="11" customFormat="1" ht="21.75" customHeight="1">
      <c r="A60" s="2">
        <v>2</v>
      </c>
      <c r="B60" s="97" t="s">
        <v>16</v>
      </c>
      <c r="C60" s="98"/>
      <c r="D60" s="98"/>
      <c r="E60" s="98"/>
      <c r="F60" s="98"/>
      <c r="G60" s="98"/>
      <c r="H60" s="76"/>
      <c r="I60" s="108"/>
      <c r="J60" s="108"/>
      <c r="K60" s="108"/>
      <c r="L60" s="77"/>
      <c r="M60" s="77"/>
      <c r="N60" s="78">
        <f aca="true" t="shared" si="0" ref="N60:N65">L60</f>
        <v>0</v>
      </c>
    </row>
    <row r="61" spans="1:14" s="11" customFormat="1" ht="36.75" customHeight="1">
      <c r="A61" s="2"/>
      <c r="B61" s="106" t="s">
        <v>68</v>
      </c>
      <c r="C61" s="107"/>
      <c r="D61" s="107"/>
      <c r="E61" s="107"/>
      <c r="F61" s="107"/>
      <c r="G61" s="107"/>
      <c r="H61" s="76" t="s">
        <v>53</v>
      </c>
      <c r="I61" s="102" t="s">
        <v>57</v>
      </c>
      <c r="J61" s="103"/>
      <c r="K61" s="104"/>
      <c r="L61" s="92">
        <f>21500-5400</f>
        <v>16100</v>
      </c>
      <c r="M61" s="79"/>
      <c r="N61" s="78">
        <f t="shared" si="0"/>
        <v>16100</v>
      </c>
    </row>
    <row r="62" spans="1:14" s="11" customFormat="1" ht="19.5" customHeight="1">
      <c r="A62" s="2">
        <v>3</v>
      </c>
      <c r="B62" s="105" t="s">
        <v>17</v>
      </c>
      <c r="C62" s="98"/>
      <c r="D62" s="98"/>
      <c r="E62" s="98"/>
      <c r="F62" s="98"/>
      <c r="G62" s="98"/>
      <c r="H62" s="76"/>
      <c r="I62" s="108"/>
      <c r="J62" s="108"/>
      <c r="K62" s="108"/>
      <c r="L62" s="77"/>
      <c r="M62" s="77"/>
      <c r="N62" s="78">
        <f t="shared" si="0"/>
        <v>0</v>
      </c>
    </row>
    <row r="63" spans="1:14" s="11" customFormat="1" ht="40.5" customHeight="1">
      <c r="A63" s="2"/>
      <c r="B63" s="106" t="s">
        <v>69</v>
      </c>
      <c r="C63" s="107"/>
      <c r="D63" s="107"/>
      <c r="E63" s="107"/>
      <c r="F63" s="107"/>
      <c r="G63" s="107"/>
      <c r="H63" s="76" t="s">
        <v>54</v>
      </c>
      <c r="I63" s="102" t="s">
        <v>57</v>
      </c>
      <c r="J63" s="103"/>
      <c r="K63" s="104"/>
      <c r="L63" s="77">
        <f>340000/L58</f>
        <v>3778</v>
      </c>
      <c r="M63" s="10"/>
      <c r="N63" s="78">
        <f t="shared" si="0"/>
        <v>3778</v>
      </c>
    </row>
    <row r="64" spans="1:14" s="11" customFormat="1" ht="38.25" customHeight="1">
      <c r="A64" s="2"/>
      <c r="B64" s="99" t="s">
        <v>70</v>
      </c>
      <c r="C64" s="100"/>
      <c r="D64" s="100"/>
      <c r="E64" s="100"/>
      <c r="F64" s="100"/>
      <c r="G64" s="101"/>
      <c r="H64" s="76" t="s">
        <v>54</v>
      </c>
      <c r="I64" s="102" t="s">
        <v>57</v>
      </c>
      <c r="J64" s="103"/>
      <c r="K64" s="104"/>
      <c r="L64" s="77">
        <f>340000/L61</f>
        <v>21</v>
      </c>
      <c r="M64" s="10"/>
      <c r="N64" s="78">
        <f t="shared" si="0"/>
        <v>21</v>
      </c>
    </row>
    <row r="65" spans="1:14" s="11" customFormat="1" ht="53.25" customHeight="1">
      <c r="A65" s="2"/>
      <c r="B65" s="99" t="s">
        <v>71</v>
      </c>
      <c r="C65" s="100"/>
      <c r="D65" s="100"/>
      <c r="E65" s="100"/>
      <c r="F65" s="100"/>
      <c r="G65" s="101"/>
      <c r="H65" s="76" t="s">
        <v>54</v>
      </c>
      <c r="I65" s="102" t="s">
        <v>72</v>
      </c>
      <c r="J65" s="103"/>
      <c r="K65" s="104"/>
      <c r="L65" s="77">
        <f>440000/12/5</f>
        <v>7333</v>
      </c>
      <c r="M65" s="10"/>
      <c r="N65" s="78">
        <f t="shared" si="0"/>
        <v>7333</v>
      </c>
    </row>
    <row r="66" spans="1:14" s="11" customFormat="1" ht="20.25" customHeight="1">
      <c r="A66" s="2">
        <v>4</v>
      </c>
      <c r="B66" s="97" t="s">
        <v>18</v>
      </c>
      <c r="C66" s="98"/>
      <c r="D66" s="98"/>
      <c r="E66" s="98"/>
      <c r="F66" s="98"/>
      <c r="G66" s="98"/>
      <c r="H66" s="21"/>
      <c r="I66" s="102"/>
      <c r="J66" s="103"/>
      <c r="K66" s="104"/>
      <c r="L66" s="77"/>
      <c r="M66" s="10"/>
      <c r="N66" s="78">
        <f>L66</f>
        <v>0</v>
      </c>
    </row>
    <row r="67" spans="1:14" s="11" customFormat="1" ht="55.5" customHeight="1">
      <c r="A67" s="2"/>
      <c r="B67" s="99" t="s">
        <v>73</v>
      </c>
      <c r="C67" s="100"/>
      <c r="D67" s="100"/>
      <c r="E67" s="100"/>
      <c r="F67" s="100"/>
      <c r="G67" s="101"/>
      <c r="H67" s="10" t="s">
        <v>74</v>
      </c>
      <c r="I67" s="102" t="s">
        <v>55</v>
      </c>
      <c r="J67" s="103"/>
      <c r="K67" s="104"/>
      <c r="L67" s="93">
        <f>(16100-21000)/21000*100</f>
        <v>-23.3</v>
      </c>
      <c r="M67" s="79"/>
      <c r="N67" s="82">
        <f>L67+M67</f>
        <v>-23.3</v>
      </c>
    </row>
    <row r="68" spans="1:14" s="11" customFormat="1" ht="50.25" customHeight="1">
      <c r="A68" s="2"/>
      <c r="B68" s="99" t="s">
        <v>75</v>
      </c>
      <c r="C68" s="100"/>
      <c r="D68" s="100"/>
      <c r="E68" s="100"/>
      <c r="F68" s="100"/>
      <c r="G68" s="101"/>
      <c r="H68" s="10" t="s">
        <v>74</v>
      </c>
      <c r="I68" s="102" t="s">
        <v>55</v>
      </c>
      <c r="J68" s="103"/>
      <c r="K68" s="104"/>
      <c r="L68" s="79">
        <f>(90-120)/120*100</f>
        <v>-25</v>
      </c>
      <c r="M68" s="79"/>
      <c r="N68" s="82">
        <f>L68</f>
        <v>-25</v>
      </c>
    </row>
    <row r="69" spans="1:14" s="11" customFormat="1" ht="15">
      <c r="A69" s="71"/>
      <c r="B69" s="72"/>
      <c r="C69" s="73"/>
      <c r="D69" s="73"/>
      <c r="E69" s="73"/>
      <c r="F69" s="73"/>
      <c r="G69" s="73"/>
      <c r="H69" s="72"/>
      <c r="I69" s="74"/>
      <c r="J69" s="74"/>
      <c r="K69" s="74"/>
      <c r="L69" s="72"/>
      <c r="M69" s="72"/>
      <c r="N69" s="75"/>
    </row>
    <row r="70" spans="1:14" s="36" customFormat="1" ht="32.25" customHeight="1">
      <c r="A70" s="141" t="s">
        <v>77</v>
      </c>
      <c r="B70" s="141"/>
      <c r="C70" s="141"/>
      <c r="D70" s="141"/>
      <c r="E70" s="141"/>
      <c r="F70" s="141"/>
      <c r="G70" s="141"/>
      <c r="H70" s="141"/>
      <c r="J70" s="147"/>
      <c r="K70" s="147"/>
      <c r="M70" s="114" t="s">
        <v>80</v>
      </c>
      <c r="N70" s="114"/>
    </row>
    <row r="71" spans="1:14" s="39" customFormat="1" ht="12.75" customHeight="1">
      <c r="A71" s="37"/>
      <c r="B71" s="38"/>
      <c r="C71" s="38"/>
      <c r="D71" s="38"/>
      <c r="E71" s="38"/>
      <c r="F71" s="38"/>
      <c r="G71" s="38"/>
      <c r="H71" s="38"/>
      <c r="J71" s="109" t="s">
        <v>9</v>
      </c>
      <c r="K71" s="109"/>
      <c r="M71" s="44" t="s">
        <v>24</v>
      </c>
      <c r="N71" s="44"/>
    </row>
    <row r="72" spans="1:14" s="36" customFormat="1" ht="19.5" customHeight="1">
      <c r="A72" s="46" t="s">
        <v>10</v>
      </c>
      <c r="B72" s="46"/>
      <c r="C72" s="45"/>
      <c r="D72" s="45"/>
      <c r="E72" s="45"/>
      <c r="F72" s="45"/>
      <c r="M72" s="45"/>
      <c r="N72" s="47"/>
    </row>
    <row r="73" spans="1:6" s="36" customFormat="1" ht="15">
      <c r="A73" s="46"/>
      <c r="B73" s="46"/>
      <c r="C73" s="45"/>
      <c r="D73" s="45"/>
      <c r="E73" s="45"/>
      <c r="F73" s="45"/>
    </row>
    <row r="74" spans="1:7" s="36" customFormat="1" ht="15">
      <c r="A74" s="46" t="s">
        <v>34</v>
      </c>
      <c r="B74" s="46"/>
      <c r="C74" s="46"/>
      <c r="D74" s="46"/>
      <c r="E74" s="46"/>
      <c r="F74" s="46"/>
      <c r="G74" s="46"/>
    </row>
    <row r="75" spans="1:14" s="39" customFormat="1" ht="12">
      <c r="A75" s="49"/>
      <c r="B75" s="49"/>
      <c r="C75" s="49"/>
      <c r="D75" s="49"/>
      <c r="E75" s="49"/>
      <c r="F75" s="49"/>
      <c r="G75" s="49"/>
      <c r="M75" s="38"/>
      <c r="N75" s="50"/>
    </row>
    <row r="76" spans="1:14" s="36" customFormat="1" ht="15">
      <c r="A76" s="141" t="s">
        <v>37</v>
      </c>
      <c r="B76" s="141"/>
      <c r="C76" s="141"/>
      <c r="D76" s="141"/>
      <c r="E76" s="141"/>
      <c r="F76" s="141"/>
      <c r="G76" s="141"/>
      <c r="H76" s="141"/>
      <c r="J76" s="147"/>
      <c r="K76" s="147"/>
      <c r="M76" s="114" t="s">
        <v>45</v>
      </c>
      <c r="N76" s="114"/>
    </row>
    <row r="77" spans="1:14" s="12" customFormat="1" ht="12">
      <c r="A77" s="19"/>
      <c r="B77" s="19"/>
      <c r="C77" s="19"/>
      <c r="D77" s="19"/>
      <c r="E77" s="19"/>
      <c r="F77" s="19"/>
      <c r="J77" s="109" t="s">
        <v>9</v>
      </c>
      <c r="K77" s="109"/>
      <c r="M77" s="48" t="s">
        <v>24</v>
      </c>
      <c r="N77" s="48"/>
    </row>
    <row r="78" spans="1:14" s="11" customFormat="1" ht="15">
      <c r="A78" s="20"/>
      <c r="B78" s="84" t="str">
        <f>L7</f>
        <v>31.07.2020.</v>
      </c>
      <c r="C78" s="20"/>
      <c r="D78" s="20"/>
      <c r="E78" s="20"/>
      <c r="F78" s="20"/>
      <c r="J78" s="40"/>
      <c r="L78" s="40"/>
      <c r="M78" s="40"/>
      <c r="N78" s="23"/>
    </row>
    <row r="79" s="12" customFormat="1" ht="12">
      <c r="B79" s="8" t="s">
        <v>35</v>
      </c>
    </row>
    <row r="80" s="12" customFormat="1" ht="12">
      <c r="B80" s="8"/>
    </row>
    <row r="81" s="11" customFormat="1" ht="15"/>
    <row r="82" s="11" customFormat="1" ht="15">
      <c r="B82" s="11" t="s">
        <v>46</v>
      </c>
    </row>
  </sheetData>
  <sheetProtection formatCells="0" formatRows="0" insertRows="0" deleteRows="0" selectLockedCells="1"/>
  <mergeCells count="65">
    <mergeCell ref="I55:K55"/>
    <mergeCell ref="B55:G55"/>
    <mergeCell ref="B49:K49"/>
    <mergeCell ref="B50:K50"/>
    <mergeCell ref="B67:G67"/>
    <mergeCell ref="B68:G68"/>
    <mergeCell ref="I67:K67"/>
    <mergeCell ref="I68:K68"/>
    <mergeCell ref="J70:K70"/>
    <mergeCell ref="J71:K71"/>
    <mergeCell ref="J76:K76"/>
    <mergeCell ref="M70:N70"/>
    <mergeCell ref="A76:H76"/>
    <mergeCell ref="A70:H70"/>
    <mergeCell ref="A29:N29"/>
    <mergeCell ref="I59:K59"/>
    <mergeCell ref="I57:K57"/>
    <mergeCell ref="I58:K58"/>
    <mergeCell ref="B58:G58"/>
    <mergeCell ref="B56:G56"/>
    <mergeCell ref="I56:K56"/>
    <mergeCell ref="B57:G57"/>
    <mergeCell ref="A44:K44"/>
    <mergeCell ref="A51:K51"/>
    <mergeCell ref="B35:N35"/>
    <mergeCell ref="A18:N18"/>
    <mergeCell ref="B48:K48"/>
    <mergeCell ref="B40:K40"/>
    <mergeCell ref="B41:K41"/>
    <mergeCell ref="B43:K43"/>
    <mergeCell ref="B42:K42"/>
    <mergeCell ref="B33:N33"/>
    <mergeCell ref="A8:N8"/>
    <mergeCell ref="A9:N9"/>
    <mergeCell ref="D11:L11"/>
    <mergeCell ref="D13:L13"/>
    <mergeCell ref="A21:N21"/>
    <mergeCell ref="H15:L15"/>
    <mergeCell ref="D12:L12"/>
    <mergeCell ref="D14:L14"/>
    <mergeCell ref="H16:L16"/>
    <mergeCell ref="J77:K77"/>
    <mergeCell ref="L3:N3"/>
    <mergeCell ref="L5:N5"/>
    <mergeCell ref="L4:N4"/>
    <mergeCell ref="L6:N6"/>
    <mergeCell ref="I66:K66"/>
    <mergeCell ref="I62:K62"/>
    <mergeCell ref="M76:N76"/>
    <mergeCell ref="B25:N25"/>
    <mergeCell ref="B26:N26"/>
    <mergeCell ref="B61:G61"/>
    <mergeCell ref="I60:K60"/>
    <mergeCell ref="I61:K61"/>
    <mergeCell ref="B63:G63"/>
    <mergeCell ref="B34:N34"/>
    <mergeCell ref="B66:G66"/>
    <mergeCell ref="B64:G64"/>
    <mergeCell ref="B65:G65"/>
    <mergeCell ref="I64:K64"/>
    <mergeCell ref="I65:K65"/>
    <mergeCell ref="B59:G59"/>
    <mergeCell ref="I63:K63"/>
    <mergeCell ref="B62:G62"/>
    <mergeCell ref="B60:G60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scale="98" r:id="rId1"/>
  <rowBreaks count="3" manualBreakCount="3">
    <brk id="19" max="255" man="1"/>
    <brk id="44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2020-07-31T11:52:57Z</cp:lastPrinted>
  <dcterms:created xsi:type="dcterms:W3CDTF">2011-05-06T09:59:53Z</dcterms:created>
  <dcterms:modified xsi:type="dcterms:W3CDTF">2020-07-31T11:52:59Z</dcterms:modified>
  <cp:category/>
  <cp:version/>
  <cp:contentType/>
  <cp:contentStatus/>
</cp:coreProperties>
</file>