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15" windowWidth="17460" windowHeight="13170" tabRatio="846"/>
  </bookViews>
  <sheets>
    <sheet name="01.12.24 " sheetId="949" r:id="rId1"/>
  </sheets>
  <externalReferences>
    <externalReference r:id="rId2"/>
  </externalReferences>
  <definedNames>
    <definedName name="_xlnm.Database">#REF!</definedName>
    <definedName name="_xlnm.Print_Titles" localSheetId="0">'01.12.24 '!$A:$B,'01.12.24 '!$2:$6</definedName>
    <definedName name="_xlnm.Print_Area" localSheetId="0">'01.12.24 '!$A$1:$O$78</definedName>
  </definedNames>
  <calcPr calcId="977461" fullCalcOnLoad="1"/>
</workbook>
</file>

<file path=xl/calcChain.xml><?xml version="1.0" encoding="utf-8"?>
<calcChain xmlns="http://schemas.openxmlformats.org/spreadsheetml/2006/main">
  <c r="N78" i="949" l="1"/>
  <c r="O78" i="949"/>
  <c r="M78" i="949"/>
  <c r="O16" i="949"/>
  <c r="O17" i="949"/>
  <c r="O21" i="949"/>
  <c r="O22" i="949"/>
  <c r="O23" i="949"/>
  <c r="O24" i="949"/>
  <c r="O25" i="949"/>
  <c r="O26" i="949"/>
  <c r="O27" i="949"/>
  <c r="O30" i="949"/>
  <c r="O31" i="949"/>
  <c r="O32" i="949"/>
  <c r="O33" i="949"/>
  <c r="O34" i="949"/>
  <c r="O35" i="949"/>
  <c r="O36" i="949"/>
  <c r="O37" i="949"/>
  <c r="O38" i="949"/>
  <c r="O39" i="949"/>
  <c r="O40" i="949"/>
  <c r="O41" i="949"/>
  <c r="O42" i="949"/>
  <c r="O43" i="949"/>
  <c r="O44" i="949"/>
  <c r="O45" i="949"/>
  <c r="O46" i="949"/>
  <c r="O47" i="949"/>
  <c r="O48" i="949"/>
  <c r="O49" i="949"/>
  <c r="O50" i="949"/>
  <c r="O51" i="949"/>
  <c r="O52" i="949"/>
  <c r="O53" i="949"/>
  <c r="O54" i="949"/>
  <c r="O55" i="949"/>
  <c r="O56" i="949"/>
  <c r="O57" i="949"/>
  <c r="O58" i="949"/>
  <c r="O59" i="949"/>
  <c r="O60" i="949"/>
  <c r="O61" i="949"/>
  <c r="O62" i="949"/>
  <c r="O63" i="949"/>
  <c r="O64" i="949"/>
  <c r="O65" i="949"/>
  <c r="O66" i="949"/>
  <c r="O67" i="949"/>
  <c r="O68" i="949"/>
  <c r="O69" i="949"/>
  <c r="O70" i="949"/>
  <c r="O71" i="949"/>
  <c r="O73" i="949"/>
  <c r="O74" i="949"/>
  <c r="O75" i="949"/>
  <c r="O77" i="949"/>
  <c r="O14" i="949"/>
  <c r="O7" i="949"/>
  <c r="F78" i="949"/>
  <c r="L78" i="949"/>
  <c r="E78" i="949"/>
  <c r="D78" i="949"/>
  <c r="C78" i="949"/>
  <c r="L77" i="949"/>
  <c r="K77" i="949"/>
  <c r="J77" i="949"/>
  <c r="I77" i="949"/>
  <c r="H77" i="949"/>
  <c r="G77" i="949"/>
  <c r="L76" i="949"/>
  <c r="K76" i="949"/>
  <c r="J76" i="949"/>
  <c r="I76" i="949"/>
  <c r="H76" i="949"/>
  <c r="G76" i="949"/>
  <c r="L75" i="949"/>
  <c r="K75" i="949"/>
  <c r="J75" i="949"/>
  <c r="I75" i="949"/>
  <c r="H75" i="949"/>
  <c r="G75" i="949"/>
  <c r="L74" i="949"/>
  <c r="K74" i="949"/>
  <c r="J74" i="949"/>
  <c r="I74" i="949"/>
  <c r="H74" i="949"/>
  <c r="G74" i="949"/>
  <c r="L73" i="949"/>
  <c r="K73" i="949"/>
  <c r="J73" i="949"/>
  <c r="I73" i="949"/>
  <c r="H73" i="949"/>
  <c r="G73" i="949"/>
  <c r="L72" i="949"/>
  <c r="K72" i="949"/>
  <c r="J72" i="949"/>
  <c r="I72" i="949"/>
  <c r="H72" i="949"/>
  <c r="G72" i="949"/>
  <c r="L71" i="949"/>
  <c r="K71" i="949"/>
  <c r="J71" i="949"/>
  <c r="I71" i="949"/>
  <c r="H71" i="949"/>
  <c r="G71" i="949"/>
  <c r="L70" i="949"/>
  <c r="K70" i="949"/>
  <c r="J70" i="949"/>
  <c r="I70" i="949"/>
  <c r="H70" i="949"/>
  <c r="G70" i="949"/>
  <c r="L69" i="949"/>
  <c r="K69" i="949"/>
  <c r="J69" i="949"/>
  <c r="I69" i="949"/>
  <c r="H69" i="949"/>
  <c r="G69" i="949"/>
  <c r="L68" i="949"/>
  <c r="K68" i="949"/>
  <c r="J68" i="949"/>
  <c r="I68" i="949"/>
  <c r="H68" i="949"/>
  <c r="G68" i="949"/>
  <c r="L67" i="949"/>
  <c r="K67" i="949"/>
  <c r="J67" i="949"/>
  <c r="I67" i="949"/>
  <c r="H67" i="949"/>
  <c r="G67" i="949"/>
  <c r="L66" i="949"/>
  <c r="K66" i="949"/>
  <c r="J66" i="949"/>
  <c r="I66" i="949"/>
  <c r="H66" i="949"/>
  <c r="G66" i="949"/>
  <c r="L65" i="949"/>
  <c r="K65" i="949"/>
  <c r="J65" i="949"/>
  <c r="I65" i="949"/>
  <c r="H65" i="949"/>
  <c r="G65" i="949"/>
  <c r="L64" i="949"/>
  <c r="K64" i="949"/>
  <c r="J64" i="949"/>
  <c r="I64" i="949"/>
  <c r="H64" i="949"/>
  <c r="G64" i="949"/>
  <c r="L63" i="949"/>
  <c r="K63" i="949"/>
  <c r="J63" i="949"/>
  <c r="I63" i="949"/>
  <c r="H63" i="949"/>
  <c r="G63" i="949"/>
  <c r="L62" i="949"/>
  <c r="K62" i="949"/>
  <c r="J62" i="949"/>
  <c r="I62" i="949"/>
  <c r="H62" i="949"/>
  <c r="G62" i="949"/>
  <c r="L61" i="949"/>
  <c r="K61" i="949"/>
  <c r="J61" i="949"/>
  <c r="I61" i="949"/>
  <c r="H61" i="949"/>
  <c r="G61" i="949"/>
  <c r="L60" i="949"/>
  <c r="K60" i="949"/>
  <c r="J60" i="949"/>
  <c r="I60" i="949"/>
  <c r="H60" i="949"/>
  <c r="G60" i="949"/>
  <c r="L59" i="949"/>
  <c r="K59" i="949"/>
  <c r="J59" i="949"/>
  <c r="I59" i="949"/>
  <c r="H59" i="949"/>
  <c r="G59" i="949"/>
  <c r="L58" i="949"/>
  <c r="K58" i="949"/>
  <c r="J58" i="949"/>
  <c r="I58" i="949"/>
  <c r="H58" i="949"/>
  <c r="G58" i="949"/>
  <c r="L57" i="949"/>
  <c r="K57" i="949"/>
  <c r="J57" i="949"/>
  <c r="I57" i="949"/>
  <c r="H57" i="949"/>
  <c r="G57" i="949"/>
  <c r="L56" i="949"/>
  <c r="K56" i="949"/>
  <c r="J56" i="949"/>
  <c r="I56" i="949"/>
  <c r="H56" i="949"/>
  <c r="G56" i="949"/>
  <c r="L55" i="949"/>
  <c r="K55" i="949"/>
  <c r="J55" i="949"/>
  <c r="I55" i="949"/>
  <c r="H55" i="949"/>
  <c r="G55" i="949"/>
  <c r="L54" i="949"/>
  <c r="K54" i="949"/>
  <c r="J54" i="949"/>
  <c r="I54" i="949"/>
  <c r="H54" i="949"/>
  <c r="G54" i="949"/>
  <c r="L53" i="949"/>
  <c r="K53" i="949"/>
  <c r="J53" i="949"/>
  <c r="I53" i="949"/>
  <c r="H53" i="949"/>
  <c r="G53" i="949"/>
  <c r="L52" i="949"/>
  <c r="K52" i="949"/>
  <c r="J52" i="949"/>
  <c r="I52" i="949"/>
  <c r="H52" i="949"/>
  <c r="G52" i="949"/>
  <c r="L51" i="949"/>
  <c r="K51" i="949"/>
  <c r="J51" i="949"/>
  <c r="I51" i="949"/>
  <c r="H51" i="949"/>
  <c r="G51" i="949"/>
  <c r="L50" i="949"/>
  <c r="K50" i="949"/>
  <c r="J50" i="949"/>
  <c r="I50" i="949"/>
  <c r="H50" i="949"/>
  <c r="G50" i="949"/>
  <c r="L49" i="949"/>
  <c r="K49" i="949"/>
  <c r="J49" i="949"/>
  <c r="I49" i="949"/>
  <c r="H49" i="949"/>
  <c r="G49" i="949"/>
  <c r="L48" i="949"/>
  <c r="K48" i="949"/>
  <c r="J48" i="949"/>
  <c r="I48" i="949"/>
  <c r="H48" i="949"/>
  <c r="G48" i="949"/>
  <c r="L47" i="949"/>
  <c r="K47" i="949"/>
  <c r="J47" i="949"/>
  <c r="I47" i="949"/>
  <c r="H47" i="949"/>
  <c r="G47" i="949"/>
  <c r="L46" i="949"/>
  <c r="K46" i="949"/>
  <c r="J46" i="949"/>
  <c r="I46" i="949"/>
  <c r="H46" i="949"/>
  <c r="G46" i="949"/>
  <c r="L45" i="949"/>
  <c r="K45" i="949"/>
  <c r="J45" i="949"/>
  <c r="I45" i="949"/>
  <c r="H45" i="949"/>
  <c r="G45" i="949"/>
  <c r="L44" i="949"/>
  <c r="K44" i="949"/>
  <c r="J44" i="949"/>
  <c r="I44" i="949"/>
  <c r="H44" i="949"/>
  <c r="G44" i="949"/>
  <c r="L43" i="949"/>
  <c r="K43" i="949"/>
  <c r="J43" i="949"/>
  <c r="I43" i="949"/>
  <c r="H43" i="949"/>
  <c r="G43" i="949"/>
  <c r="L42" i="949"/>
  <c r="K42" i="949"/>
  <c r="J42" i="949"/>
  <c r="I42" i="949"/>
  <c r="H42" i="949"/>
  <c r="G42" i="949"/>
  <c r="L41" i="949"/>
  <c r="K41" i="949"/>
  <c r="J41" i="949"/>
  <c r="I41" i="949"/>
  <c r="H41" i="949"/>
  <c r="G41" i="949"/>
  <c r="L40" i="949"/>
  <c r="K40" i="949"/>
  <c r="J40" i="949"/>
  <c r="I40" i="949"/>
  <c r="H40" i="949"/>
  <c r="G40" i="949"/>
  <c r="L39" i="949"/>
  <c r="K39" i="949"/>
  <c r="J39" i="949"/>
  <c r="I39" i="949"/>
  <c r="H39" i="949"/>
  <c r="G39" i="949"/>
  <c r="L38" i="949"/>
  <c r="K38" i="949"/>
  <c r="J38" i="949"/>
  <c r="I38" i="949"/>
  <c r="H38" i="949"/>
  <c r="G38" i="949"/>
  <c r="L37" i="949"/>
  <c r="K37" i="949"/>
  <c r="J37" i="949"/>
  <c r="I37" i="949"/>
  <c r="H37" i="949"/>
  <c r="G37" i="949"/>
  <c r="L36" i="949"/>
  <c r="K36" i="949"/>
  <c r="J36" i="949"/>
  <c r="I36" i="949"/>
  <c r="H36" i="949"/>
  <c r="G36" i="949"/>
  <c r="L35" i="949"/>
  <c r="K35" i="949"/>
  <c r="J35" i="949"/>
  <c r="I35" i="949"/>
  <c r="H35" i="949"/>
  <c r="G35" i="949"/>
  <c r="L34" i="949"/>
  <c r="K34" i="949"/>
  <c r="J34" i="949"/>
  <c r="I34" i="949"/>
  <c r="H34" i="949"/>
  <c r="G34" i="949"/>
  <c r="L33" i="949"/>
  <c r="K33" i="949"/>
  <c r="J33" i="949"/>
  <c r="I33" i="949"/>
  <c r="H33" i="949"/>
  <c r="G33" i="949"/>
  <c r="L32" i="949"/>
  <c r="K32" i="949"/>
  <c r="J32" i="949"/>
  <c r="I32" i="949"/>
  <c r="H32" i="949"/>
  <c r="G32" i="949"/>
  <c r="L31" i="949"/>
  <c r="K31" i="949"/>
  <c r="J31" i="949"/>
  <c r="I31" i="949"/>
  <c r="H31" i="949"/>
  <c r="G31" i="949"/>
  <c r="L30" i="949"/>
  <c r="K30" i="949"/>
  <c r="J30" i="949"/>
  <c r="I30" i="949"/>
  <c r="H30" i="949"/>
  <c r="G30" i="949"/>
  <c r="L29" i="949"/>
  <c r="K29" i="949"/>
  <c r="J29" i="949"/>
  <c r="I29" i="949"/>
  <c r="H29" i="949"/>
  <c r="G29" i="949"/>
  <c r="L28" i="949"/>
  <c r="K28" i="949"/>
  <c r="J28" i="949"/>
  <c r="I28" i="949"/>
  <c r="H28" i="949"/>
  <c r="G28" i="949"/>
  <c r="L27" i="949"/>
  <c r="K27" i="949"/>
  <c r="J27" i="949"/>
  <c r="I27" i="949"/>
  <c r="H27" i="949"/>
  <c r="G27" i="949"/>
  <c r="L26" i="949"/>
  <c r="K26" i="949"/>
  <c r="J26" i="949"/>
  <c r="I26" i="949"/>
  <c r="H26" i="949"/>
  <c r="G26" i="949"/>
  <c r="L25" i="949"/>
  <c r="K25" i="949"/>
  <c r="J25" i="949"/>
  <c r="I25" i="949"/>
  <c r="H25" i="949"/>
  <c r="G25" i="949"/>
  <c r="L24" i="949"/>
  <c r="K24" i="949"/>
  <c r="J24" i="949"/>
  <c r="I24" i="949"/>
  <c r="H24" i="949"/>
  <c r="G24" i="949"/>
  <c r="L23" i="949"/>
  <c r="K23" i="949"/>
  <c r="J23" i="949"/>
  <c r="I23" i="949"/>
  <c r="H23" i="949"/>
  <c r="G23" i="949"/>
  <c r="L22" i="949"/>
  <c r="K22" i="949"/>
  <c r="J22" i="949"/>
  <c r="I22" i="949"/>
  <c r="H22" i="949"/>
  <c r="G22" i="949"/>
  <c r="L21" i="949"/>
  <c r="K21" i="949"/>
  <c r="J21" i="949"/>
  <c r="I21" i="949"/>
  <c r="H21" i="949"/>
  <c r="G21" i="949"/>
  <c r="L20" i="949"/>
  <c r="K20" i="949"/>
  <c r="J20" i="949"/>
  <c r="I20" i="949"/>
  <c r="H20" i="949"/>
  <c r="G20" i="949"/>
  <c r="L19" i="949"/>
  <c r="K19" i="949"/>
  <c r="J19" i="949"/>
  <c r="I19" i="949"/>
  <c r="H19" i="949"/>
  <c r="G19" i="949"/>
  <c r="L18" i="949"/>
  <c r="K18" i="949"/>
  <c r="J18" i="949"/>
  <c r="I18" i="949"/>
  <c r="H18" i="949"/>
  <c r="G18" i="949"/>
  <c r="L17" i="949"/>
  <c r="K17" i="949"/>
  <c r="J17" i="949"/>
  <c r="I17" i="949"/>
  <c r="H17" i="949"/>
  <c r="G17" i="949"/>
  <c r="L16" i="949"/>
  <c r="K16" i="949"/>
  <c r="J16" i="949"/>
  <c r="I16" i="949"/>
  <c r="H16" i="949"/>
  <c r="G16" i="949"/>
  <c r="L15" i="949"/>
  <c r="K15" i="949"/>
  <c r="J15" i="949"/>
  <c r="I15" i="949"/>
  <c r="H15" i="949"/>
  <c r="G15" i="949"/>
  <c r="L14" i="949"/>
  <c r="K14" i="949"/>
  <c r="J14" i="949"/>
  <c r="I14" i="949"/>
  <c r="H14" i="949"/>
  <c r="G14" i="949"/>
  <c r="L13" i="949"/>
  <c r="K13" i="949"/>
  <c r="J13" i="949"/>
  <c r="I13" i="949"/>
  <c r="H13" i="949"/>
  <c r="G13" i="949"/>
  <c r="L12" i="949"/>
  <c r="K12" i="949"/>
  <c r="J12" i="949"/>
  <c r="I12" i="949"/>
  <c r="H12" i="949"/>
  <c r="G12" i="949"/>
  <c r="L11" i="949"/>
  <c r="K11" i="949"/>
  <c r="J11" i="949"/>
  <c r="I11" i="949"/>
  <c r="H11" i="949"/>
  <c r="G11" i="949"/>
  <c r="L10" i="949"/>
  <c r="K10" i="949"/>
  <c r="J10" i="949"/>
  <c r="I10" i="949"/>
  <c r="H10" i="949"/>
  <c r="G10" i="949"/>
  <c r="L9" i="949"/>
  <c r="K9" i="949"/>
  <c r="J9" i="949"/>
  <c r="I9" i="949"/>
  <c r="H9" i="949"/>
  <c r="G9" i="949"/>
  <c r="L8" i="949"/>
  <c r="K8" i="949"/>
  <c r="J8" i="949"/>
  <c r="I8" i="949"/>
  <c r="H8" i="949"/>
  <c r="G8" i="949"/>
  <c r="L7" i="949"/>
  <c r="K7" i="949"/>
  <c r="J7" i="949"/>
  <c r="I7" i="949"/>
  <c r="H7" i="949"/>
  <c r="G7" i="949"/>
  <c r="G78" i="949"/>
  <c r="H78" i="949"/>
  <c r="I78" i="949"/>
  <c r="J78" i="949"/>
  <c r="K78" i="949"/>
</calcChain>
</file>

<file path=xl/sharedStrings.xml><?xml version="1.0" encoding="utf-8"?>
<sst xmlns="http://schemas.openxmlformats.org/spreadsheetml/2006/main" count="95" uniqueCount="91">
  <si>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</si>
  <si>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</si>
  <si>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</si>
  <si>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</si>
  <si>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</si>
  <si>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</si>
  <si>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</si>
  <si>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</si>
  <si>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</si>
  <si>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</si>
  <si>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</si>
  <si>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</si>
  <si>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</si>
  <si>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</si>
  <si>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</si>
  <si>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</si>
  <si>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</si>
  <si>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</si>
  <si>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</si>
  <si>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</si>
  <si>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</si>
  <si>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</si>
  <si>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</si>
  <si>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</si>
  <si>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</si>
  <si>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</si>
  <si>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</si>
  <si>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</si>
  <si>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</si>
  <si>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</si>
  <si>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</si>
  <si>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</si>
  <si>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</si>
  <si>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</si>
  <si>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</si>
  <si>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</si>
  <si>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</si>
  <si>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</si>
  <si>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</si>
  <si>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</si>
  <si>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</si>
  <si>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</si>
  <si>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</si>
  <si>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</si>
  <si>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</si>
  <si>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</si>
  <si>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</si>
  <si>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</si>
  <si>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</si>
  <si>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</si>
  <si>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</si>
  <si>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</si>
  <si>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</si>
  <si>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</si>
  <si>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</si>
  <si>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</si>
  <si>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</si>
  <si>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</si>
  <si>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</si>
  <si>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</si>
  <si>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</si>
  <si>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</si>
  <si>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</si>
  <si>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</si>
  <si>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</si>
  <si>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</si>
  <si>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</si>
  <si>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</si>
  <si>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</si>
  <si>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</si>
  <si>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</si>
  <si>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</si>
  <si>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</si>
  <si>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</si>
  <si>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</si>
  <si>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</si>
  <si>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</si>
  <si>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</si>
  <si>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</si>
  <si>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 xml:space="preserve">Базова дотація з Державного бюджету </t>
  </si>
  <si>
    <t>Відхилення, %</t>
  </si>
  <si>
    <t xml:space="preserve">тис.грн. </t>
  </si>
  <si>
    <t xml:space="preserve">Фактично надійшло за  січень - листопад  2023 року в співставних умовах </t>
  </si>
  <si>
    <t>Планові показники на січень -листопад  2024 року</t>
  </si>
  <si>
    <t>Фактично надійшло за січень - листопад   2024 року</t>
  </si>
  <si>
    <t>фактичних надходжень за січень - листопад  2023 року</t>
  </si>
  <si>
    <t xml:space="preserve">фактичних надходжень за січень - листопад  2023 року  в співстаних умовах </t>
  </si>
  <si>
    <t>Фактично надійшло за січень - листопад 2023 року</t>
  </si>
  <si>
    <t>Оперативна інформація про надходження  доходів загального фонду місцевих бюджетів
станом на  01 грудня  2024 року</t>
  </si>
  <si>
    <t>Обсяг асигнувань на січень - листопад            2024 р.</t>
  </si>
  <si>
    <t>Фактично надійшло за січень - листопад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</si>
</sst>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0"/>
    <numFmt numFmtId="189" formatCode="#,##0.0"/>
  </numFmts>
  <fonts count="29">
    <font>
      <sz val="12"/>
      <name val="UkrainianLazurski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7" fillId="22" borderId="2" applyNumberFormat="0" applyAlignment="0" applyProtection="0"/>
    <xf numFmtId="0" fontId="20" fillId="22" borderId="1" applyNumberFormat="0" applyAlignment="0" applyProtection="0"/>
    <xf numFmtId="0" fontId="14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4" fillId="0" borderId="0"/>
    <xf numFmtId="0" fontId="27" fillId="0" borderId="0"/>
    <xf numFmtId="0" fontId="15" fillId="0" borderId="6" applyNumberFormat="0" applyFill="0" applyAlignment="0" applyProtection="0"/>
    <xf numFmtId="0" fontId="4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10" borderId="7" applyNumberFormat="0" applyFont="0" applyAlignment="0" applyProtection="0"/>
    <xf numFmtId="0" fontId="4" fillId="10" borderId="7" applyNumberFormat="0" applyFont="0" applyAlignment="0" applyProtection="0"/>
    <xf numFmtId="0" fontId="24" fillId="10" borderId="7" applyNumberFormat="0" applyFont="0" applyAlignment="0" applyProtection="0"/>
    <xf numFmtId="0" fontId="25" fillId="13" borderId="0" applyNumberFormat="0" applyBorder="0" applyAlignment="0" applyProtection="0"/>
    <xf numFmtId="0" fontId="7" fillId="0" borderId="0"/>
  </cellStyleXfs>
  <cellXfs count="50">
    <xf numFmtId="0" fontId="0" fillId="0" borderId="0" xfId="0"/>
    <xf numFmtId="1" fontId="8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189" fontId="3" fillId="0" borderId="0" xfId="95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wrapText="1"/>
    </xf>
    <xf numFmtId="189" fontId="11" fillId="0" borderId="8" xfId="0" applyNumberFormat="1" applyFont="1" applyFill="1" applyBorder="1" applyAlignment="1" applyProtection="1">
      <alignment horizontal="center" vertical="center" wrapText="1"/>
    </xf>
    <xf numFmtId="189" fontId="11" fillId="0" borderId="8" xfId="0" applyNumberFormat="1" applyFont="1" applyFill="1" applyBorder="1" applyAlignment="1">
      <alignment horizontal="center" vertical="center" wrapText="1"/>
    </xf>
    <xf numFmtId="189" fontId="3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189" fontId="2" fillId="0" borderId="0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 applyFill="1" applyAlignment="1">
      <alignment vertical="center"/>
    </xf>
    <xf numFmtId="0" fontId="11" fillId="0" borderId="8" xfId="0" applyFont="1" applyFill="1" applyBorder="1" applyAlignment="1" applyProtection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9" fontId="11" fillId="0" borderId="8" xfId="0" applyNumberFormat="1" applyFont="1" applyFill="1" applyBorder="1" applyAlignment="1" applyProtection="1">
      <alignment horizontal="right" wrapText="1"/>
    </xf>
    <xf numFmtId="189" fontId="11" fillId="0" borderId="8" xfId="0" applyNumberFormat="1" applyFont="1" applyFill="1" applyBorder="1" applyAlignment="1">
      <alignment horizontal="right"/>
    </xf>
    <xf numFmtId="189" fontId="3" fillId="0" borderId="8" xfId="0" applyNumberFormat="1" applyFont="1" applyFill="1" applyBorder="1" applyAlignment="1" applyProtection="1">
      <alignment horizontal="right" wrapText="1"/>
    </xf>
    <xf numFmtId="189" fontId="3" fillId="0" borderId="8" xfId="0" applyNumberFormat="1" applyFont="1" applyFill="1" applyBorder="1" applyAlignment="1">
      <alignment horizontal="right"/>
    </xf>
    <xf numFmtId="189" fontId="11" fillId="23" borderId="8" xfId="0" applyNumberFormat="1" applyFont="1" applyFill="1" applyBorder="1" applyAlignment="1">
      <alignment horizontal="right"/>
    </xf>
    <xf numFmtId="189" fontId="11" fillId="0" borderId="8" xfId="0" applyNumberFormat="1" applyFont="1" applyFill="1" applyBorder="1" applyAlignment="1" applyProtection="1">
      <alignment vertical="center" wrapText="1"/>
    </xf>
    <xf numFmtId="189" fontId="19" fillId="0" borderId="8" xfId="0" applyNumberFormat="1" applyFont="1" applyFill="1" applyBorder="1" applyAlignment="1" applyProtection="1">
      <alignment horizontal="left" vertical="center" wrapText="1"/>
    </xf>
    <xf numFmtId="189" fontId="11" fillId="0" borderId="8" xfId="0" applyNumberFormat="1" applyFont="1" applyFill="1" applyBorder="1" applyAlignment="1" applyProtection="1">
      <alignment wrapText="1"/>
    </xf>
    <xf numFmtId="188" fontId="3" fillId="0" borderId="0" xfId="0" applyNumberFormat="1" applyFont="1" applyFill="1" applyBorder="1" applyAlignment="1">
      <alignment vertical="center"/>
    </xf>
    <xf numFmtId="0" fontId="11" fillId="0" borderId="0" xfId="0" applyFont="1" applyFill="1" applyBorder="1"/>
    <xf numFmtId="189" fontId="11" fillId="0" borderId="0" xfId="94" applyNumberFormat="1" applyFont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 applyFill="1"/>
    <xf numFmtId="0" fontId="11" fillId="0" borderId="9" xfId="0" applyNumberFormat="1" applyFont="1" applyFill="1" applyBorder="1" applyAlignment="1">
      <alignment horizontal="center" vertical="center" wrapText="1"/>
    </xf>
    <xf numFmtId="189" fontId="19" fillId="0" borderId="9" xfId="0" applyNumberFormat="1" applyFont="1" applyFill="1" applyBorder="1" applyAlignment="1" applyProtection="1">
      <alignment horizontal="left" vertical="center" wrapText="1"/>
    </xf>
    <xf numFmtId="189" fontId="11" fillId="0" borderId="9" xfId="0" applyNumberFormat="1" applyFont="1" applyFill="1" applyBorder="1" applyAlignment="1" applyProtection="1">
      <alignment horizontal="right" wrapText="1"/>
    </xf>
    <xf numFmtId="189" fontId="11" fillId="0" borderId="9" xfId="0" applyNumberFormat="1" applyFont="1" applyFill="1" applyBorder="1" applyAlignment="1">
      <alignment horizontal="right"/>
    </xf>
    <xf numFmtId="189" fontId="3" fillId="0" borderId="0" xfId="0" applyNumberFormat="1" applyFont="1" applyFill="1" applyBorder="1" applyAlignment="1">
      <alignment wrapText="1"/>
    </xf>
    <xf numFmtId="189" fontId="11" fillId="0" borderId="8" xfId="0" applyNumberFormat="1" applyFont="1" applyFill="1" applyBorder="1"/>
    <xf numFmtId="0" fontId="1" fillId="0" borderId="0" xfId="0" applyFont="1" applyFill="1" applyAlignment="1">
      <alignment horizontal="right"/>
    </xf>
    <xf numFmtId="189" fontId="11" fillId="0" borderId="0" xfId="93" applyNumberFormat="1" applyFont="1" applyBorder="1" applyAlignment="1">
      <alignment vertical="center"/>
    </xf>
    <xf numFmtId="189" fontId="3" fillId="0" borderId="8" xfId="0" applyNumberFormat="1" applyFont="1" applyFill="1" applyBorder="1" applyAlignment="1">
      <alignment vertical="center"/>
    </xf>
    <xf numFmtId="189" fontId="11" fillId="0" borderId="0" xfId="0" applyNumberFormat="1" applyFont="1" applyFill="1"/>
    <xf numFmtId="189" fontId="11" fillId="0" borderId="0" xfId="96" applyNumberFormat="1" applyFont="1" applyBorder="1" applyAlignment="1">
      <alignment vertical="center"/>
    </xf>
    <xf numFmtId="189" fontId="28" fillId="0" borderId="8" xfId="88" applyNumberFormat="1" applyFont="1" applyBorder="1" applyAlignment="1">
      <alignment vertical="center"/>
    </xf>
    <xf numFmtId="189" fontId="11" fillId="0" borderId="0" xfId="92" applyNumberFormat="1" applyFont="1" applyBorder="1" applyAlignment="1">
      <alignment vertical="center"/>
    </xf>
    <xf numFmtId="189" fontId="3" fillId="0" borderId="9" xfId="0" applyNumberFormat="1" applyFont="1" applyFill="1" applyBorder="1" applyAlignment="1">
      <alignment horizontal="right"/>
    </xf>
    <xf numFmtId="189" fontId="11" fillId="0" borderId="8" xfId="88" applyNumberFormat="1" applyFont="1" applyBorder="1" applyAlignment="1"/>
    <xf numFmtId="189" fontId="28" fillId="0" borderId="8" xfId="88" applyNumberFormat="1" applyFont="1" applyBorder="1" applyAlignment="1"/>
    <xf numFmtId="0" fontId="11" fillId="0" borderId="8" xfId="0" applyFont="1" applyFill="1" applyBorder="1" applyAlignment="1">
      <alignment horizontal="center" vertical="center"/>
    </xf>
  </cellXfs>
  <cellStyles count="104">
    <cellStyle name="20% - Акцент1" xfId="1"/>
    <cellStyle name="20% — акцент1" xfId="2"/>
    <cellStyle name="20% - Акцент1_Додаток 1 " xfId="3"/>
    <cellStyle name="20% - Акцент2" xfId="4"/>
    <cellStyle name="20% — акцент2" xfId="5"/>
    <cellStyle name="20% - Акцент2_Додаток 1 " xfId="6"/>
    <cellStyle name="20% - Акцент3" xfId="7"/>
    <cellStyle name="20% — акцент3" xfId="8"/>
    <cellStyle name="20% - Акцент3_Додаток 1 " xfId="9"/>
    <cellStyle name="20% - Акцент4" xfId="10"/>
    <cellStyle name="20% — акцент4" xfId="11"/>
    <cellStyle name="20% - Акцент4_Додаток 1 " xfId="12"/>
    <cellStyle name="20% - Акцент5" xfId="13"/>
    <cellStyle name="20% — акцент5" xfId="14"/>
    <cellStyle name="20% - Акцент5_Додаток 1 " xfId="15"/>
    <cellStyle name="20% - Акцент6" xfId="16"/>
    <cellStyle name="20% — акцент6" xfId="17"/>
    <cellStyle name="20% - Акцент6_Додаток 1 " xfId="18"/>
    <cellStyle name="20% – Акцентування1" xfId="19"/>
    <cellStyle name="20% – Акцентування2" xfId="20"/>
    <cellStyle name="20% – Акцентування3" xfId="21"/>
    <cellStyle name="20% – Акцентування4" xfId="22"/>
    <cellStyle name="20% – Акцентування5" xfId="23"/>
    <cellStyle name="20% – Акцентування6" xfId="24"/>
    <cellStyle name="40% - Акцент1" xfId="25"/>
    <cellStyle name="40% — акцент1" xfId="26"/>
    <cellStyle name="40% - Акцент1_Додаток 1 " xfId="27"/>
    <cellStyle name="40% - Акцент2" xfId="28"/>
    <cellStyle name="40% — акцент2" xfId="29"/>
    <cellStyle name="40% - Акцент2_Додаток 1 " xfId="30"/>
    <cellStyle name="40% - Акцент3" xfId="31"/>
    <cellStyle name="40% — акцент3" xfId="32"/>
    <cellStyle name="40% - Акцент3_Додаток 1 " xfId="33"/>
    <cellStyle name="40% - Акцент4" xfId="34"/>
    <cellStyle name="40% — акцент4" xfId="35"/>
    <cellStyle name="40% - Акцент4_Додаток 1 " xfId="36"/>
    <cellStyle name="40% - Акцент5" xfId="37"/>
    <cellStyle name="40% — акцент5" xfId="38"/>
    <cellStyle name="40% - Акцент5_Додаток 1 " xfId="39"/>
    <cellStyle name="40% - Акцент6" xfId="40"/>
    <cellStyle name="40% — акцент6" xfId="41"/>
    <cellStyle name="40% - Акцент6_Додаток 1 " xfId="42"/>
    <cellStyle name="40% – Акцентування1" xfId="43"/>
    <cellStyle name="40% – Акцентування2" xfId="44"/>
    <cellStyle name="40% – Акцентування3" xfId="45"/>
    <cellStyle name="40% – Акцентування4" xfId="46"/>
    <cellStyle name="40% – Акцентування5" xfId="47"/>
    <cellStyle name="40% – Акцентування6" xfId="48"/>
    <cellStyle name="60% - Акцент1" xfId="49"/>
    <cellStyle name="60% — акцент1" xfId="50"/>
    <cellStyle name="60% - Акцент2" xfId="51"/>
    <cellStyle name="60% — акцент2" xfId="52"/>
    <cellStyle name="60% - Акцент3" xfId="53"/>
    <cellStyle name="60% — акцент3" xfId="54"/>
    <cellStyle name="60% - Акцент4" xfId="55"/>
    <cellStyle name="60% — акцент4" xfId="56"/>
    <cellStyle name="60% - Акцент5" xfId="57"/>
    <cellStyle name="60% — акцент5" xfId="58"/>
    <cellStyle name="60% - Акцент6" xfId="59"/>
    <cellStyle name="60% — акцент6" xfId="60"/>
    <cellStyle name="60% – Акцентування1" xfId="61"/>
    <cellStyle name="60% – Акцентування2" xfId="62"/>
    <cellStyle name="60% – Акцентування3" xfId="63"/>
    <cellStyle name="60% – Акцентування4" xfId="64"/>
    <cellStyle name="60% – Акцентування5" xfId="65"/>
    <cellStyle name="60% – Акцентування6" xfId="66"/>
    <cellStyle name="Normal" xfId="67"/>
    <cellStyle name="Акцент1" xfId="68"/>
    <cellStyle name="Акцент2" xfId="69"/>
    <cellStyle name="Акцент3" xfId="70"/>
    <cellStyle name="Акцент4" xfId="71"/>
    <cellStyle name="Акцент5" xfId="72"/>
    <cellStyle name="Акцент6" xfId="73"/>
    <cellStyle name="Акцентування1" xfId="74"/>
    <cellStyle name="Акцентування2" xfId="75"/>
    <cellStyle name="Акцентування3" xfId="76"/>
    <cellStyle name="Акцентування4" xfId="77"/>
    <cellStyle name="Акцентування5" xfId="78"/>
    <cellStyle name="Акцентування6" xfId="79"/>
    <cellStyle name="Вывод" xfId="80"/>
    <cellStyle name="Вычисление" xfId="81"/>
    <cellStyle name="Добре" xfId="82"/>
    <cellStyle name="Заголовок 1 2" xfId="83"/>
    <cellStyle name="Заголовок 2 2" xfId="84"/>
    <cellStyle name="Заголовок 3 2" xfId="85"/>
    <cellStyle name="Заголовок 4 2" xfId="86"/>
    <cellStyle name="Звичайний 2" xfId="87"/>
    <cellStyle name="Звичайний 3" xfId="88"/>
    <cellStyle name="Итог" xfId="89"/>
    <cellStyle name="Обычный" xfId="0" builtinId="0"/>
    <cellStyle name="Обычный 2" xfId="90"/>
    <cellStyle name="Обычный 3" xfId="91"/>
    <cellStyle name="Обычный_23.09.24" xfId="92"/>
    <cellStyle name="Обычный_24.04" xfId="93"/>
    <cellStyle name="Обычный_26.01.24 " xfId="94"/>
    <cellStyle name="Обычный_28.11" xfId="95"/>
    <cellStyle name="Обычный_29.05" xfId="96"/>
    <cellStyle name="Плохой" xfId="97"/>
    <cellStyle name="Пояснение" xfId="98"/>
    <cellStyle name="Примечание" xfId="99"/>
    <cellStyle name="Примечание 2" xfId="100"/>
    <cellStyle name="Примечание_Xl0000003_1" xfId="101"/>
    <cellStyle name="Середній" xfId="102"/>
    <cellStyle name="Стиль 1" xfId="103"/>
  </cellStyles>
  <dxfs count="4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luha/Desktop/&#1042;&#1080;&#1082;&#1086;&#1085;&#1072;&#1085;&#1085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.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7"/>
  <sheetViews>
    <sheetView showZeros="0" tabSelected="1" view="pageBreakPreview" zoomScaleNormal="100" zoomScaleSheetLayoutView="10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G9" sqref="G9"/>
    </sheetView>
  </sheetViews>
  <sheetFormatPr defaultColWidth="9" defaultRowHeight="15.75"/>
  <cols>
    <col min="1" max="1" width="3.88671875" style="8" customWidth="1"/>
    <col min="2" max="2" width="23.5546875" style="8" customWidth="1"/>
    <col min="3" max="3" width="14.6640625" style="8" customWidth="1"/>
    <col min="4" max="4" width="16" style="8" customWidth="1"/>
    <col min="5" max="5" width="14.109375" style="8" customWidth="1"/>
    <col min="6" max="6" width="15.21875" style="8" customWidth="1"/>
    <col min="7" max="7" width="10.33203125" style="8" customWidth="1"/>
    <col min="8" max="8" width="12.44140625" style="8" customWidth="1"/>
    <col min="9" max="9" width="11.21875" style="8" customWidth="1"/>
    <col min="10" max="10" width="12.77734375" style="8" customWidth="1"/>
    <col min="11" max="11" width="9.33203125" style="8" customWidth="1"/>
    <col min="12" max="12" width="10.109375" style="8" customWidth="1"/>
    <col min="13" max="14" width="15.77734375" style="8" customWidth="1"/>
    <col min="15" max="15" width="12.33203125" style="8" customWidth="1"/>
    <col min="16" max="16384" width="9" style="8"/>
  </cols>
  <sheetData>
    <row r="1" spans="1:15" s="9" customFormat="1" ht="38.25" customHeight="1">
      <c r="A1" s="4" t="s">
        <v>88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7.25" customHeight="1">
      <c r="A2" s="10"/>
      <c r="B2" s="11"/>
      <c r="C2" s="13"/>
      <c r="D2" s="13"/>
      <c r="E2" s="11"/>
      <c r="F2" s="11"/>
      <c r="G2" s="11"/>
      <c r="H2" s="11"/>
      <c r="I2" s="11"/>
      <c r="J2" s="11"/>
      <c r="K2" s="12"/>
      <c r="O2" s="39" t="s">
        <v>81</v>
      </c>
    </row>
    <row r="3" spans="1:15" ht="39" customHeight="1">
      <c r="A3" s="1" t="s">
        <v>0</v>
      </c>
      <c r="B3" s="2" t="s">
        <v>78</v>
      </c>
      <c r="C3" s="49" t="s">
        <v>4</v>
      </c>
      <c r="D3" s="49"/>
      <c r="E3" s="49"/>
      <c r="F3" s="49"/>
      <c r="G3" s="49"/>
      <c r="H3" s="49"/>
      <c r="I3" s="49"/>
      <c r="J3" s="49"/>
      <c r="K3" s="49"/>
      <c r="L3" s="49"/>
      <c r="M3" s="6" t="s">
        <v>79</v>
      </c>
      <c r="N3" s="6"/>
      <c r="O3" s="6"/>
    </row>
    <row r="4" spans="1:15" ht="21.75" customHeight="1">
      <c r="A4" s="1"/>
      <c r="B4" s="2"/>
      <c r="C4" s="2" t="s">
        <v>87</v>
      </c>
      <c r="D4" s="2" t="s">
        <v>82</v>
      </c>
      <c r="E4" s="2" t="s">
        <v>83</v>
      </c>
      <c r="F4" s="2" t="s">
        <v>84</v>
      </c>
      <c r="G4" s="2" t="s">
        <v>3</v>
      </c>
      <c r="H4" s="2"/>
      <c r="I4" s="2"/>
      <c r="J4" s="2"/>
      <c r="K4" s="2"/>
      <c r="L4" s="2"/>
      <c r="M4" s="6" t="s">
        <v>89</v>
      </c>
      <c r="N4" s="5" t="s">
        <v>90</v>
      </c>
      <c r="O4" s="6" t="s">
        <v>80</v>
      </c>
    </row>
    <row r="5" spans="1:15" ht="72.599999999999994" customHeight="1">
      <c r="A5" s="1"/>
      <c r="B5" s="2"/>
      <c r="C5" s="2"/>
      <c r="D5" s="2"/>
      <c r="E5" s="2"/>
      <c r="F5" s="2"/>
      <c r="G5" s="2" t="s">
        <v>85</v>
      </c>
      <c r="H5" s="2"/>
      <c r="I5" s="2" t="s">
        <v>86</v>
      </c>
      <c r="J5" s="2"/>
      <c r="K5" s="2" t="s">
        <v>5</v>
      </c>
      <c r="L5" s="2"/>
      <c r="M5" s="6"/>
      <c r="N5" s="5"/>
      <c r="O5" s="6"/>
    </row>
    <row r="6" spans="1:15" ht="31.9" customHeight="1">
      <c r="A6" s="1"/>
      <c r="B6" s="2"/>
      <c r="C6" s="2"/>
      <c r="D6" s="2"/>
      <c r="E6" s="2"/>
      <c r="F6" s="2"/>
      <c r="G6" s="16" t="s">
        <v>13</v>
      </c>
      <c r="H6" s="17" t="s">
        <v>2</v>
      </c>
      <c r="I6" s="16" t="s">
        <v>13</v>
      </c>
      <c r="J6" s="17" t="s">
        <v>2</v>
      </c>
      <c r="K6" s="16" t="s">
        <v>13</v>
      </c>
      <c r="L6" s="17" t="s">
        <v>2</v>
      </c>
      <c r="M6" s="6"/>
      <c r="N6" s="5"/>
      <c r="O6" s="6"/>
    </row>
    <row r="7" spans="1:15" s="14" customFormat="1" ht="20.25" customHeight="1">
      <c r="A7" s="33">
        <v>1</v>
      </c>
      <c r="B7" s="34" t="s">
        <v>12</v>
      </c>
      <c r="C7" s="44">
        <v>1479706.8160000001</v>
      </c>
      <c r="D7" s="44">
        <v>978692.06299999997</v>
      </c>
      <c r="E7" s="44">
        <v>1405307.62</v>
      </c>
      <c r="F7" s="44">
        <v>1452663.4990000001</v>
      </c>
      <c r="G7" s="35">
        <f t="shared" ref="G7:G70" si="0">F7/C7*100</f>
        <v>98.172386806117146</v>
      </c>
      <c r="H7" s="35">
        <f t="shared" ref="H7:H70" si="1">F7-C7</f>
        <v>-27043.317000000039</v>
      </c>
      <c r="I7" s="35">
        <f t="shared" ref="I7:I70" si="2">F7/D7*100</f>
        <v>148.42906711096933</v>
      </c>
      <c r="J7" s="35">
        <f t="shared" ref="J7:J70" si="3">F7-D7</f>
        <v>473971.4360000001</v>
      </c>
      <c r="K7" s="36">
        <f t="shared" ref="K7:K70" si="4">F7/E7*100</f>
        <v>103.36978739217253</v>
      </c>
      <c r="L7" s="21">
        <f t="shared" ref="L7:L70" si="5">F7-E7</f>
        <v>47355.878999999957</v>
      </c>
      <c r="M7" s="38">
        <v>295994.59999999998</v>
      </c>
      <c r="N7" s="44">
        <v>295994.59999999998</v>
      </c>
      <c r="O7" s="38">
        <f>N7/M7*100</f>
        <v>100</v>
      </c>
    </row>
    <row r="8" spans="1:15" s="14" customFormat="1" ht="18.75">
      <c r="A8" s="18">
        <v>2</v>
      </c>
      <c r="B8" s="26" t="s">
        <v>6</v>
      </c>
      <c r="C8" s="44">
        <v>689.56100000000004</v>
      </c>
      <c r="D8" s="44">
        <v>689.56100000000004</v>
      </c>
      <c r="E8" s="44">
        <v>604</v>
      </c>
      <c r="F8" s="44">
        <v>698.31899999999996</v>
      </c>
      <c r="G8" s="20">
        <f t="shared" si="0"/>
        <v>101.27008342989234</v>
      </c>
      <c r="H8" s="20">
        <f t="shared" si="1"/>
        <v>8.7579999999999245</v>
      </c>
      <c r="I8" s="20">
        <f t="shared" si="2"/>
        <v>101.27008342989234</v>
      </c>
      <c r="J8" s="20">
        <f t="shared" si="3"/>
        <v>8.7579999999999245</v>
      </c>
      <c r="K8" s="21">
        <f t="shared" si="4"/>
        <v>115.61572847682118</v>
      </c>
      <c r="L8" s="21">
        <f t="shared" si="5"/>
        <v>94.31899999999996</v>
      </c>
      <c r="M8" s="38">
        <v>0</v>
      </c>
      <c r="N8" s="44">
        <v>0</v>
      </c>
      <c r="O8" s="38"/>
    </row>
    <row r="9" spans="1:15" s="14" customFormat="1" ht="18.75">
      <c r="A9" s="18">
        <v>3</v>
      </c>
      <c r="B9" s="26" t="s">
        <v>7</v>
      </c>
      <c r="C9" s="44">
        <v>168.97300000000001</v>
      </c>
      <c r="D9" s="44">
        <v>168.97300000000001</v>
      </c>
      <c r="E9" s="44">
        <v>114</v>
      </c>
      <c r="F9" s="44">
        <v>321.548</v>
      </c>
      <c r="G9" s="20">
        <f t="shared" si="0"/>
        <v>190.29549099560285</v>
      </c>
      <c r="H9" s="20">
        <f t="shared" si="1"/>
        <v>152.57499999999999</v>
      </c>
      <c r="I9" s="20">
        <f t="shared" si="2"/>
        <v>190.29549099560285</v>
      </c>
      <c r="J9" s="20">
        <f t="shared" si="3"/>
        <v>152.57499999999999</v>
      </c>
      <c r="K9" s="21">
        <f t="shared" si="4"/>
        <v>282.05964912280706</v>
      </c>
      <c r="L9" s="21">
        <f t="shared" si="5"/>
        <v>207.548</v>
      </c>
      <c r="M9" s="38">
        <v>0</v>
      </c>
      <c r="N9" s="44">
        <v>0</v>
      </c>
      <c r="O9" s="38"/>
    </row>
    <row r="10" spans="1:15" s="14" customFormat="1" ht="18.75">
      <c r="A10" s="18">
        <v>4</v>
      </c>
      <c r="B10" s="26" t="s">
        <v>8</v>
      </c>
      <c r="C10" s="44">
        <v>399.34399999999999</v>
      </c>
      <c r="D10" s="44">
        <v>399.34399999999999</v>
      </c>
      <c r="E10" s="44">
        <v>358.9</v>
      </c>
      <c r="F10" s="44">
        <v>410.75799999999998</v>
      </c>
      <c r="G10" s="20">
        <f t="shared" si="0"/>
        <v>102.85818742738091</v>
      </c>
      <c r="H10" s="20">
        <f t="shared" si="1"/>
        <v>11.413999999999987</v>
      </c>
      <c r="I10" s="20">
        <f t="shared" si="2"/>
        <v>102.85818742738091</v>
      </c>
      <c r="J10" s="20">
        <f t="shared" si="3"/>
        <v>11.413999999999987</v>
      </c>
      <c r="K10" s="21">
        <f t="shared" si="4"/>
        <v>114.44915018110895</v>
      </c>
      <c r="L10" s="21">
        <f t="shared" si="5"/>
        <v>51.858000000000004</v>
      </c>
      <c r="M10" s="38">
        <v>0</v>
      </c>
      <c r="N10" s="44">
        <v>0</v>
      </c>
      <c r="O10" s="38"/>
    </row>
    <row r="11" spans="1:15" s="14" customFormat="1" ht="18.75">
      <c r="A11" s="18">
        <v>5</v>
      </c>
      <c r="B11" s="26" t="s">
        <v>9</v>
      </c>
      <c r="C11" s="44">
        <v>913.04100000000005</v>
      </c>
      <c r="D11" s="44">
        <v>913.04100000000005</v>
      </c>
      <c r="E11" s="44">
        <v>761</v>
      </c>
      <c r="F11" s="44">
        <v>810.32100000000003</v>
      </c>
      <c r="G11" s="20">
        <f t="shared" si="0"/>
        <v>88.74968374914161</v>
      </c>
      <c r="H11" s="20">
        <f t="shared" si="1"/>
        <v>-102.72000000000003</v>
      </c>
      <c r="I11" s="20">
        <f t="shared" si="2"/>
        <v>88.74968374914161</v>
      </c>
      <c r="J11" s="20">
        <f t="shared" si="3"/>
        <v>-102.72000000000003</v>
      </c>
      <c r="K11" s="21">
        <f t="shared" si="4"/>
        <v>106.48107752956636</v>
      </c>
      <c r="L11" s="21">
        <f t="shared" si="5"/>
        <v>49.321000000000026</v>
      </c>
      <c r="M11" s="38">
        <v>0</v>
      </c>
      <c r="N11" s="44">
        <v>0</v>
      </c>
      <c r="O11" s="38"/>
    </row>
    <row r="12" spans="1:15" s="14" customFormat="1" ht="22.5" customHeight="1">
      <c r="A12" s="18">
        <v>6</v>
      </c>
      <c r="B12" s="26" t="s">
        <v>10</v>
      </c>
      <c r="C12" s="44">
        <v>1730.712</v>
      </c>
      <c r="D12" s="44">
        <v>1730.712</v>
      </c>
      <c r="E12" s="44">
        <v>940.6</v>
      </c>
      <c r="F12" s="44">
        <v>809.86500000000001</v>
      </c>
      <c r="G12" s="20">
        <f t="shared" si="0"/>
        <v>46.793747313244495</v>
      </c>
      <c r="H12" s="20">
        <f t="shared" si="1"/>
        <v>-920.84699999999998</v>
      </c>
      <c r="I12" s="20">
        <f t="shared" si="2"/>
        <v>46.793747313244495</v>
      </c>
      <c r="J12" s="20">
        <f t="shared" si="3"/>
        <v>-920.84699999999998</v>
      </c>
      <c r="K12" s="21">
        <f t="shared" si="4"/>
        <v>86.100893046991274</v>
      </c>
      <c r="L12" s="21">
        <f t="shared" si="5"/>
        <v>-130.73500000000001</v>
      </c>
      <c r="M12" s="38">
        <v>0</v>
      </c>
      <c r="N12" s="44">
        <v>0</v>
      </c>
      <c r="O12" s="38"/>
    </row>
    <row r="13" spans="1:15" s="14" customFormat="1" ht="18.600000000000001" customHeight="1">
      <c r="A13" s="18">
        <v>7</v>
      </c>
      <c r="B13" s="26" t="s">
        <v>11</v>
      </c>
      <c r="C13" s="44">
        <v>1038.046</v>
      </c>
      <c r="D13" s="44">
        <v>1038.046</v>
      </c>
      <c r="E13" s="44">
        <v>1591.43</v>
      </c>
      <c r="F13" s="44">
        <v>1699.771</v>
      </c>
      <c r="G13" s="20">
        <f t="shared" si="0"/>
        <v>163.74717498068486</v>
      </c>
      <c r="H13" s="20">
        <f t="shared" si="1"/>
        <v>661.72499999999991</v>
      </c>
      <c r="I13" s="20">
        <f t="shared" si="2"/>
        <v>163.74717498068486</v>
      </c>
      <c r="J13" s="20">
        <f t="shared" si="3"/>
        <v>661.72499999999991</v>
      </c>
      <c r="K13" s="24">
        <f t="shared" si="4"/>
        <v>106.80777665370138</v>
      </c>
      <c r="L13" s="21">
        <f t="shared" si="5"/>
        <v>108.34099999999989</v>
      </c>
      <c r="M13" s="38">
        <v>0</v>
      </c>
      <c r="N13" s="44">
        <v>0</v>
      </c>
      <c r="O13" s="38"/>
    </row>
    <row r="14" spans="1:15" s="14" customFormat="1" ht="21" customHeight="1">
      <c r="A14" s="18">
        <v>8</v>
      </c>
      <c r="B14" s="25" t="s">
        <v>14</v>
      </c>
      <c r="C14" s="44">
        <v>24037.434000000001</v>
      </c>
      <c r="D14" s="44">
        <v>24037.434000000001</v>
      </c>
      <c r="E14" s="44">
        <v>30661.35</v>
      </c>
      <c r="F14" s="44">
        <v>30540.213</v>
      </c>
      <c r="G14" s="20">
        <f t="shared" si="0"/>
        <v>127.05271702462085</v>
      </c>
      <c r="H14" s="20">
        <f t="shared" si="1"/>
        <v>6502.7789999999986</v>
      </c>
      <c r="I14" s="20">
        <f t="shared" si="2"/>
        <v>127.05271702462085</v>
      </c>
      <c r="J14" s="20">
        <f t="shared" si="3"/>
        <v>6502.7789999999986</v>
      </c>
      <c r="K14" s="21">
        <f t="shared" si="4"/>
        <v>99.604919548552175</v>
      </c>
      <c r="L14" s="21">
        <f t="shared" si="5"/>
        <v>-121.13699999999881</v>
      </c>
      <c r="M14" s="38">
        <v>21332.3</v>
      </c>
      <c r="N14" s="44">
        <v>21332.3</v>
      </c>
      <c r="O14" s="38">
        <f>N14/M14*100</f>
        <v>100</v>
      </c>
    </row>
    <row r="15" spans="1:15" s="14" customFormat="1" ht="18.75">
      <c r="A15" s="18">
        <v>9</v>
      </c>
      <c r="B15" s="25" t="s">
        <v>15</v>
      </c>
      <c r="C15" s="44">
        <v>157554.28700000001</v>
      </c>
      <c r="D15" s="44">
        <v>145681.15700000001</v>
      </c>
      <c r="E15" s="44">
        <v>158783.9</v>
      </c>
      <c r="F15" s="44">
        <v>181287.133</v>
      </c>
      <c r="G15" s="20">
        <f t="shared" si="0"/>
        <v>115.06328164843904</v>
      </c>
      <c r="H15" s="20">
        <f t="shared" si="1"/>
        <v>23732.84599999999</v>
      </c>
      <c r="I15" s="20">
        <f t="shared" si="2"/>
        <v>124.44103048961918</v>
      </c>
      <c r="J15" s="20">
        <f t="shared" si="3"/>
        <v>35605.975999999995</v>
      </c>
      <c r="K15" s="21">
        <f t="shared" si="4"/>
        <v>114.17223849521267</v>
      </c>
      <c r="L15" s="21">
        <f t="shared" si="5"/>
        <v>22503.233000000007</v>
      </c>
      <c r="M15" s="38">
        <v>0</v>
      </c>
      <c r="N15" s="44">
        <v>0</v>
      </c>
      <c r="O15" s="38"/>
    </row>
    <row r="16" spans="1:15" s="14" customFormat="1" ht="18.75">
      <c r="A16" s="18">
        <v>10</v>
      </c>
      <c r="B16" s="25" t="s">
        <v>16</v>
      </c>
      <c r="C16" s="44">
        <v>90482.547000000006</v>
      </c>
      <c r="D16" s="44">
        <v>83625.248000000007</v>
      </c>
      <c r="E16" s="44">
        <v>95443.172999999995</v>
      </c>
      <c r="F16" s="44">
        <v>100148.22199999999</v>
      </c>
      <c r="G16" s="20">
        <f t="shared" si="0"/>
        <v>110.68236397014772</v>
      </c>
      <c r="H16" s="20">
        <f t="shared" si="1"/>
        <v>9665.6749999999884</v>
      </c>
      <c r="I16" s="20">
        <f t="shared" si="2"/>
        <v>119.75835575399427</v>
      </c>
      <c r="J16" s="20">
        <f t="shared" si="3"/>
        <v>16522.973999999987</v>
      </c>
      <c r="K16" s="21">
        <f t="shared" si="4"/>
        <v>104.92968627520378</v>
      </c>
      <c r="L16" s="21">
        <f t="shared" si="5"/>
        <v>4705.0489999999991</v>
      </c>
      <c r="M16" s="38">
        <v>16652.900000000001</v>
      </c>
      <c r="N16" s="44">
        <v>16652.900000000001</v>
      </c>
      <c r="O16" s="38">
        <f t="shared" ref="O16:O78" si="6">N16/M16*100</f>
        <v>100</v>
      </c>
    </row>
    <row r="17" spans="1:15" s="14" customFormat="1" ht="18.75">
      <c r="A17" s="18">
        <v>11</v>
      </c>
      <c r="B17" s="25" t="s">
        <v>17</v>
      </c>
      <c r="C17" s="44">
        <v>160894.035</v>
      </c>
      <c r="D17" s="44">
        <v>155319.54999999999</v>
      </c>
      <c r="E17" s="44">
        <v>183344.18700000001</v>
      </c>
      <c r="F17" s="44">
        <v>187989.92800000001</v>
      </c>
      <c r="G17" s="20">
        <f t="shared" si="0"/>
        <v>116.84083129620065</v>
      </c>
      <c r="H17" s="20">
        <f t="shared" si="1"/>
        <v>27095.893000000011</v>
      </c>
      <c r="I17" s="20">
        <f t="shared" si="2"/>
        <v>121.03429864431105</v>
      </c>
      <c r="J17" s="20">
        <f t="shared" si="3"/>
        <v>32670.378000000026</v>
      </c>
      <c r="K17" s="21">
        <f t="shared" si="4"/>
        <v>102.53389053452784</v>
      </c>
      <c r="L17" s="21">
        <f t="shared" si="5"/>
        <v>4645.7410000000091</v>
      </c>
      <c r="M17" s="38">
        <v>33210.1</v>
      </c>
      <c r="N17" s="44">
        <v>33210.1</v>
      </c>
      <c r="O17" s="38">
        <f t="shared" si="6"/>
        <v>100</v>
      </c>
    </row>
    <row r="18" spans="1:15" s="14" customFormat="1" ht="18.75">
      <c r="A18" s="18">
        <v>12</v>
      </c>
      <c r="B18" s="25" t="s">
        <v>18</v>
      </c>
      <c r="C18" s="44">
        <v>137596.663</v>
      </c>
      <c r="D18" s="44">
        <v>106788.64599999999</v>
      </c>
      <c r="E18" s="44">
        <v>169677.52600000001</v>
      </c>
      <c r="F18" s="44">
        <v>173608.50399999999</v>
      </c>
      <c r="G18" s="20">
        <f t="shared" si="0"/>
        <v>126.17203078536868</v>
      </c>
      <c r="H18" s="20">
        <f t="shared" si="1"/>
        <v>36011.840999999986</v>
      </c>
      <c r="I18" s="20">
        <f t="shared" si="2"/>
        <v>162.57206220219328</v>
      </c>
      <c r="J18" s="20">
        <f t="shared" si="3"/>
        <v>66819.857999999993</v>
      </c>
      <c r="K18" s="21">
        <f t="shared" si="4"/>
        <v>102.31673462754283</v>
      </c>
      <c r="L18" s="21">
        <f t="shared" si="5"/>
        <v>3930.9779999999737</v>
      </c>
      <c r="M18" s="38">
        <v>0</v>
      </c>
      <c r="N18" s="44">
        <v>0</v>
      </c>
      <c r="O18" s="38"/>
    </row>
    <row r="19" spans="1:15" s="14" customFormat="1" ht="18.75">
      <c r="A19" s="18">
        <v>13</v>
      </c>
      <c r="B19" s="25" t="s">
        <v>19</v>
      </c>
      <c r="C19" s="44">
        <v>96744.790999999997</v>
      </c>
      <c r="D19" s="44">
        <v>83684.403000000006</v>
      </c>
      <c r="E19" s="44">
        <v>145003.9</v>
      </c>
      <c r="F19" s="44">
        <v>159694.34</v>
      </c>
      <c r="G19" s="20">
        <f t="shared" si="0"/>
        <v>165.06763656143514</v>
      </c>
      <c r="H19" s="20">
        <f t="shared" si="1"/>
        <v>62949.548999999999</v>
      </c>
      <c r="I19" s="20">
        <f t="shared" si="2"/>
        <v>190.82927555807501</v>
      </c>
      <c r="J19" s="20">
        <f t="shared" si="3"/>
        <v>76009.936999999991</v>
      </c>
      <c r="K19" s="21">
        <f t="shared" si="4"/>
        <v>110.13106544030884</v>
      </c>
      <c r="L19" s="21">
        <f t="shared" si="5"/>
        <v>14690.440000000002</v>
      </c>
      <c r="M19" s="38">
        <v>0</v>
      </c>
      <c r="N19" s="44">
        <v>0</v>
      </c>
      <c r="O19" s="38"/>
    </row>
    <row r="20" spans="1:15" s="14" customFormat="1" ht="19.5" customHeight="1">
      <c r="A20" s="18">
        <v>14</v>
      </c>
      <c r="B20" s="25" t="s">
        <v>20</v>
      </c>
      <c r="C20" s="44">
        <v>2174033.9500000002</v>
      </c>
      <c r="D20" s="44">
        <v>954696.32400000002</v>
      </c>
      <c r="E20" s="44">
        <v>1029383.923</v>
      </c>
      <c r="F20" s="44">
        <v>1035267.231</v>
      </c>
      <c r="G20" s="20">
        <f t="shared" si="0"/>
        <v>47.619644164250516</v>
      </c>
      <c r="H20" s="20">
        <f t="shared" si="1"/>
        <v>-1138766.719</v>
      </c>
      <c r="I20" s="20">
        <f t="shared" si="2"/>
        <v>108.43942780280361</v>
      </c>
      <c r="J20" s="20">
        <f t="shared" si="3"/>
        <v>80570.907000000007</v>
      </c>
      <c r="K20" s="21">
        <f t="shared" si="4"/>
        <v>100.57153680648653</v>
      </c>
      <c r="L20" s="21">
        <f t="shared" si="5"/>
        <v>5883.3080000000773</v>
      </c>
      <c r="M20" s="38">
        <v>0</v>
      </c>
      <c r="N20" s="44">
        <v>0</v>
      </c>
      <c r="O20" s="38"/>
    </row>
    <row r="21" spans="1:15" s="14" customFormat="1" ht="23.45" customHeight="1">
      <c r="A21" s="18">
        <v>15</v>
      </c>
      <c r="B21" s="25" t="s">
        <v>21</v>
      </c>
      <c r="C21" s="44">
        <v>76382.464000000007</v>
      </c>
      <c r="D21" s="44">
        <v>67067.807000000001</v>
      </c>
      <c r="E21" s="44">
        <v>63809.2</v>
      </c>
      <c r="F21" s="44">
        <v>60567.400999999998</v>
      </c>
      <c r="G21" s="20">
        <f t="shared" si="0"/>
        <v>79.29490334325952</v>
      </c>
      <c r="H21" s="20">
        <f t="shared" si="1"/>
        <v>-15815.063000000009</v>
      </c>
      <c r="I21" s="20">
        <f t="shared" si="2"/>
        <v>90.307710523470661</v>
      </c>
      <c r="J21" s="20">
        <f t="shared" si="3"/>
        <v>-6500.4060000000027</v>
      </c>
      <c r="K21" s="21">
        <f t="shared" si="4"/>
        <v>94.919542949919446</v>
      </c>
      <c r="L21" s="21">
        <f t="shared" si="5"/>
        <v>-3241.7989999999991</v>
      </c>
      <c r="M21" s="38">
        <v>1577.4</v>
      </c>
      <c r="N21" s="44">
        <v>1577.4</v>
      </c>
      <c r="O21" s="38">
        <f t="shared" si="6"/>
        <v>100</v>
      </c>
    </row>
    <row r="22" spans="1:15" s="14" customFormat="1" ht="18.75">
      <c r="A22" s="18">
        <v>16</v>
      </c>
      <c r="B22" s="25" t="s">
        <v>22</v>
      </c>
      <c r="C22" s="44">
        <v>28237.591</v>
      </c>
      <c r="D22" s="44">
        <v>23114.291000000001</v>
      </c>
      <c r="E22" s="44">
        <v>24831.18</v>
      </c>
      <c r="F22" s="44">
        <v>27545.603999999999</v>
      </c>
      <c r="G22" s="20">
        <f t="shared" si="0"/>
        <v>97.549412058556968</v>
      </c>
      <c r="H22" s="20">
        <f t="shared" si="1"/>
        <v>-691.98700000000099</v>
      </c>
      <c r="I22" s="20">
        <f t="shared" si="2"/>
        <v>119.17131267405085</v>
      </c>
      <c r="J22" s="20">
        <f t="shared" si="3"/>
        <v>4431.3129999999983</v>
      </c>
      <c r="K22" s="21">
        <f t="shared" si="4"/>
        <v>110.9315143299674</v>
      </c>
      <c r="L22" s="21">
        <f t="shared" si="5"/>
        <v>2714.4239999999991</v>
      </c>
      <c r="M22" s="38">
        <v>14153.7</v>
      </c>
      <c r="N22" s="44">
        <v>14153.7</v>
      </c>
      <c r="O22" s="38">
        <f t="shared" si="6"/>
        <v>100</v>
      </c>
    </row>
    <row r="23" spans="1:15" s="14" customFormat="1" ht="18.75">
      <c r="A23" s="18">
        <v>17</v>
      </c>
      <c r="B23" s="25" t="s">
        <v>23</v>
      </c>
      <c r="C23" s="44">
        <v>29565.735000000001</v>
      </c>
      <c r="D23" s="44">
        <v>29040.702000000001</v>
      </c>
      <c r="E23" s="44">
        <v>35281.885999999999</v>
      </c>
      <c r="F23" s="44">
        <v>36278.561999999998</v>
      </c>
      <c r="G23" s="20">
        <f t="shared" si="0"/>
        <v>122.70475264694079</v>
      </c>
      <c r="H23" s="20">
        <f t="shared" si="1"/>
        <v>6712.8269999999975</v>
      </c>
      <c r="I23" s="20">
        <f t="shared" si="2"/>
        <v>124.92315784928338</v>
      </c>
      <c r="J23" s="20">
        <f t="shared" si="3"/>
        <v>7237.8599999999969</v>
      </c>
      <c r="K23" s="21">
        <f t="shared" si="4"/>
        <v>102.82489433813147</v>
      </c>
      <c r="L23" s="21">
        <f t="shared" si="5"/>
        <v>996.67599999999948</v>
      </c>
      <c r="M23" s="38">
        <v>31106.9</v>
      </c>
      <c r="N23" s="44">
        <v>31106.9</v>
      </c>
      <c r="O23" s="38">
        <f t="shared" si="6"/>
        <v>100</v>
      </c>
    </row>
    <row r="24" spans="1:15" s="14" customFormat="1" ht="18.75">
      <c r="A24" s="18">
        <v>18</v>
      </c>
      <c r="B24" s="25" t="s">
        <v>24</v>
      </c>
      <c r="C24" s="44">
        <v>43720.684000000001</v>
      </c>
      <c r="D24" s="44">
        <v>43720.684000000001</v>
      </c>
      <c r="E24" s="44">
        <v>61144</v>
      </c>
      <c r="F24" s="44">
        <v>66210.491999999998</v>
      </c>
      <c r="G24" s="20">
        <f t="shared" si="0"/>
        <v>151.43974417234642</v>
      </c>
      <c r="H24" s="20">
        <f t="shared" si="1"/>
        <v>22489.807999999997</v>
      </c>
      <c r="I24" s="20">
        <f t="shared" si="2"/>
        <v>151.43974417234642</v>
      </c>
      <c r="J24" s="20">
        <f t="shared" si="3"/>
        <v>22489.807999999997</v>
      </c>
      <c r="K24" s="21">
        <f t="shared" si="4"/>
        <v>108.28616381002223</v>
      </c>
      <c r="L24" s="21">
        <f t="shared" si="5"/>
        <v>5066.4919999999984</v>
      </c>
      <c r="M24" s="38">
        <v>8938.6</v>
      </c>
      <c r="N24" s="44">
        <v>8938.6</v>
      </c>
      <c r="O24" s="38">
        <f t="shared" si="6"/>
        <v>100</v>
      </c>
    </row>
    <row r="25" spans="1:15" s="14" customFormat="1" ht="18.75">
      <c r="A25" s="18">
        <v>19</v>
      </c>
      <c r="B25" s="25" t="s">
        <v>25</v>
      </c>
      <c r="C25" s="44">
        <v>20368.878000000001</v>
      </c>
      <c r="D25" s="44">
        <v>20368.878000000001</v>
      </c>
      <c r="E25" s="44">
        <v>33590.091</v>
      </c>
      <c r="F25" s="44">
        <v>36403.561000000002</v>
      </c>
      <c r="G25" s="20">
        <f t="shared" si="0"/>
        <v>178.7214838244895</v>
      </c>
      <c r="H25" s="20">
        <f t="shared" si="1"/>
        <v>16034.683000000001</v>
      </c>
      <c r="I25" s="20">
        <f t="shared" si="2"/>
        <v>178.7214838244895</v>
      </c>
      <c r="J25" s="20">
        <f t="shared" si="3"/>
        <v>16034.683000000001</v>
      </c>
      <c r="K25" s="21">
        <f t="shared" si="4"/>
        <v>108.37589275956412</v>
      </c>
      <c r="L25" s="21">
        <f t="shared" si="5"/>
        <v>2813.4700000000012</v>
      </c>
      <c r="M25" s="38">
        <v>16974.099999999999</v>
      </c>
      <c r="N25" s="44">
        <v>16974.099999999999</v>
      </c>
      <c r="O25" s="38">
        <f t="shared" si="6"/>
        <v>100</v>
      </c>
    </row>
    <row r="26" spans="1:15" s="14" customFormat="1" ht="18.75">
      <c r="A26" s="18">
        <v>20</v>
      </c>
      <c r="B26" s="25" t="s">
        <v>26</v>
      </c>
      <c r="C26" s="44">
        <v>20060.03</v>
      </c>
      <c r="D26" s="44">
        <v>20060.03</v>
      </c>
      <c r="E26" s="44">
        <v>24196.2</v>
      </c>
      <c r="F26" s="44">
        <v>24647.778999999999</v>
      </c>
      <c r="G26" s="20">
        <f t="shared" si="0"/>
        <v>122.87010039366841</v>
      </c>
      <c r="H26" s="20">
        <f t="shared" si="1"/>
        <v>4587.7489999999998</v>
      </c>
      <c r="I26" s="20">
        <f t="shared" si="2"/>
        <v>122.87010039366841</v>
      </c>
      <c r="J26" s="20">
        <f t="shared" si="3"/>
        <v>4587.7489999999998</v>
      </c>
      <c r="K26" s="21">
        <f t="shared" si="4"/>
        <v>101.86632198444383</v>
      </c>
      <c r="L26" s="21">
        <f t="shared" si="5"/>
        <v>451.5789999999979</v>
      </c>
      <c r="M26" s="38">
        <v>29863.9</v>
      </c>
      <c r="N26" s="44">
        <v>29863.9</v>
      </c>
      <c r="O26" s="38">
        <f t="shared" si="6"/>
        <v>100</v>
      </c>
    </row>
    <row r="27" spans="1:15" s="14" customFormat="1" ht="18.75">
      <c r="A27" s="18">
        <v>21</v>
      </c>
      <c r="B27" s="25" t="s">
        <v>27</v>
      </c>
      <c r="C27" s="44">
        <v>32956.254000000001</v>
      </c>
      <c r="D27" s="44">
        <v>31374.554</v>
      </c>
      <c r="E27" s="44">
        <v>28768.956999999999</v>
      </c>
      <c r="F27" s="44">
        <v>33226.25</v>
      </c>
      <c r="G27" s="20">
        <f t="shared" si="0"/>
        <v>100.81925573215935</v>
      </c>
      <c r="H27" s="20">
        <f t="shared" si="1"/>
        <v>269.99599999999919</v>
      </c>
      <c r="I27" s="20">
        <f t="shared" si="2"/>
        <v>105.90190381670446</v>
      </c>
      <c r="J27" s="20">
        <f t="shared" si="3"/>
        <v>1851.6959999999999</v>
      </c>
      <c r="K27" s="21">
        <f t="shared" si="4"/>
        <v>115.49341187447291</v>
      </c>
      <c r="L27" s="21">
        <f t="shared" si="5"/>
        <v>4457.2930000000015</v>
      </c>
      <c r="M27" s="38">
        <v>9837.2999999999993</v>
      </c>
      <c r="N27" s="44">
        <v>9837.2999999999993</v>
      </c>
      <c r="O27" s="38">
        <f t="shared" si="6"/>
        <v>100</v>
      </c>
    </row>
    <row r="28" spans="1:15" s="14" customFormat="1" ht="18.75">
      <c r="A28" s="18">
        <v>22</v>
      </c>
      <c r="B28" s="25" t="s">
        <v>28</v>
      </c>
      <c r="C28" s="44">
        <v>207428.473</v>
      </c>
      <c r="D28" s="44">
        <v>141343.16899999999</v>
      </c>
      <c r="E28" s="44">
        <v>171151.6</v>
      </c>
      <c r="F28" s="44">
        <v>169379.11600000001</v>
      </c>
      <c r="G28" s="20">
        <f t="shared" si="0"/>
        <v>81.656637370126134</v>
      </c>
      <c r="H28" s="20">
        <f t="shared" si="1"/>
        <v>-38049.356999999989</v>
      </c>
      <c r="I28" s="20">
        <f t="shared" si="2"/>
        <v>119.83537456981739</v>
      </c>
      <c r="J28" s="20">
        <f t="shared" si="3"/>
        <v>28035.947000000015</v>
      </c>
      <c r="K28" s="21">
        <f t="shared" si="4"/>
        <v>98.964377779699404</v>
      </c>
      <c r="L28" s="21">
        <f t="shared" si="5"/>
        <v>-1772.4839999999967</v>
      </c>
      <c r="M28" s="38">
        <v>0</v>
      </c>
      <c r="N28" s="44">
        <v>0</v>
      </c>
      <c r="O28" s="38"/>
    </row>
    <row r="29" spans="1:15" s="14" customFormat="1" ht="18.75">
      <c r="A29" s="18">
        <v>23</v>
      </c>
      <c r="B29" s="25" t="s">
        <v>29</v>
      </c>
      <c r="C29" s="44">
        <v>252143.53099999999</v>
      </c>
      <c r="D29" s="44">
        <v>252147.15900000001</v>
      </c>
      <c r="E29" s="44">
        <v>315945.92300000001</v>
      </c>
      <c r="F29" s="44">
        <v>320858.50599999999</v>
      </c>
      <c r="G29" s="20">
        <f t="shared" si="0"/>
        <v>127.25232518457909</v>
      </c>
      <c r="H29" s="20">
        <f t="shared" si="1"/>
        <v>68714.975000000006</v>
      </c>
      <c r="I29" s="20">
        <f t="shared" si="2"/>
        <v>127.25049422428749</v>
      </c>
      <c r="J29" s="20">
        <f t="shared" si="3"/>
        <v>68711.34699999998</v>
      </c>
      <c r="K29" s="21">
        <f t="shared" si="4"/>
        <v>101.55488095980272</v>
      </c>
      <c r="L29" s="21">
        <f t="shared" si="5"/>
        <v>4912.5829999999842</v>
      </c>
      <c r="M29" s="38">
        <v>0</v>
      </c>
      <c r="N29" s="44">
        <v>0</v>
      </c>
      <c r="O29" s="38"/>
    </row>
    <row r="30" spans="1:15" s="14" customFormat="1" ht="18.75">
      <c r="A30" s="18">
        <v>24</v>
      </c>
      <c r="B30" s="25" t="s">
        <v>30</v>
      </c>
      <c r="C30" s="44">
        <v>272771.31199999998</v>
      </c>
      <c r="D30" s="44">
        <v>232541.533</v>
      </c>
      <c r="E30" s="44">
        <v>272192.17300000001</v>
      </c>
      <c r="F30" s="44">
        <v>275436.56199999998</v>
      </c>
      <c r="G30" s="20">
        <f t="shared" si="0"/>
        <v>100.97710055374152</v>
      </c>
      <c r="H30" s="20">
        <f t="shared" si="1"/>
        <v>2665.25</v>
      </c>
      <c r="I30" s="20">
        <f t="shared" si="2"/>
        <v>118.44617967664294</v>
      </c>
      <c r="J30" s="20">
        <f t="shared" si="3"/>
        <v>42895.02899999998</v>
      </c>
      <c r="K30" s="21">
        <f t="shared" si="4"/>
        <v>101.19194794039869</v>
      </c>
      <c r="L30" s="21">
        <f t="shared" si="5"/>
        <v>3244.3889999999665</v>
      </c>
      <c r="M30" s="38">
        <v>15143.7</v>
      </c>
      <c r="N30" s="44">
        <v>15143.7</v>
      </c>
      <c r="O30" s="38">
        <f t="shared" si="6"/>
        <v>100</v>
      </c>
    </row>
    <row r="31" spans="1:15" s="14" customFormat="1" ht="18.75">
      <c r="A31" s="18">
        <v>25</v>
      </c>
      <c r="B31" s="25" t="s">
        <v>31</v>
      </c>
      <c r="C31" s="44">
        <v>47604.404999999999</v>
      </c>
      <c r="D31" s="44">
        <v>46094.580999999998</v>
      </c>
      <c r="E31" s="44">
        <v>50136.481</v>
      </c>
      <c r="F31" s="44">
        <v>58104.324999999997</v>
      </c>
      <c r="G31" s="20">
        <f t="shared" si="0"/>
        <v>122.05661429861374</v>
      </c>
      <c r="H31" s="20">
        <f t="shared" si="1"/>
        <v>10499.919999999998</v>
      </c>
      <c r="I31" s="20">
        <f t="shared" si="2"/>
        <v>126.05456810638978</v>
      </c>
      <c r="J31" s="20">
        <f t="shared" si="3"/>
        <v>12009.743999999999</v>
      </c>
      <c r="K31" s="21">
        <f t="shared" si="4"/>
        <v>115.89230803813295</v>
      </c>
      <c r="L31" s="21">
        <f t="shared" si="5"/>
        <v>7967.8439999999973</v>
      </c>
      <c r="M31" s="38">
        <v>15320.8</v>
      </c>
      <c r="N31" s="44">
        <v>15320.8</v>
      </c>
      <c r="O31" s="38">
        <f t="shared" si="6"/>
        <v>100</v>
      </c>
    </row>
    <row r="32" spans="1:15" s="14" customFormat="1" ht="18.75">
      <c r="A32" s="18">
        <v>26</v>
      </c>
      <c r="B32" s="25" t="s">
        <v>32</v>
      </c>
      <c r="C32" s="44">
        <v>15732.795</v>
      </c>
      <c r="D32" s="44">
        <v>15732.795</v>
      </c>
      <c r="E32" s="44">
        <v>20700.841</v>
      </c>
      <c r="F32" s="44">
        <v>20760.218000000001</v>
      </c>
      <c r="G32" s="20">
        <f t="shared" si="0"/>
        <v>131.95505312311005</v>
      </c>
      <c r="H32" s="20">
        <f t="shared" si="1"/>
        <v>5027.4230000000007</v>
      </c>
      <c r="I32" s="20">
        <f t="shared" si="2"/>
        <v>131.95505312311005</v>
      </c>
      <c r="J32" s="20">
        <f t="shared" si="3"/>
        <v>5027.4230000000007</v>
      </c>
      <c r="K32" s="21">
        <f t="shared" si="4"/>
        <v>100.2868337571406</v>
      </c>
      <c r="L32" s="21">
        <f t="shared" si="5"/>
        <v>59.377000000000407</v>
      </c>
      <c r="M32" s="38">
        <v>11775.5</v>
      </c>
      <c r="N32" s="44">
        <v>11775.5</v>
      </c>
      <c r="O32" s="38">
        <f t="shared" si="6"/>
        <v>100</v>
      </c>
    </row>
    <row r="33" spans="1:15" s="14" customFormat="1" ht="18.75">
      <c r="A33" s="18">
        <v>27</v>
      </c>
      <c r="B33" s="25" t="s">
        <v>33</v>
      </c>
      <c r="C33" s="44">
        <v>38619.057999999997</v>
      </c>
      <c r="D33" s="44">
        <v>38619.057999999997</v>
      </c>
      <c r="E33" s="44">
        <v>51451.06</v>
      </c>
      <c r="F33" s="44">
        <v>52071.608999999997</v>
      </c>
      <c r="G33" s="20">
        <f t="shared" si="0"/>
        <v>134.83396979802046</v>
      </c>
      <c r="H33" s="20">
        <f t="shared" si="1"/>
        <v>13452.550999999999</v>
      </c>
      <c r="I33" s="20">
        <f t="shared" si="2"/>
        <v>134.83396979802046</v>
      </c>
      <c r="J33" s="20">
        <f t="shared" si="3"/>
        <v>13452.550999999999</v>
      </c>
      <c r="K33" s="21">
        <f t="shared" si="4"/>
        <v>101.206095656727</v>
      </c>
      <c r="L33" s="21">
        <f t="shared" si="5"/>
        <v>620.54899999999907</v>
      </c>
      <c r="M33" s="38">
        <v>37365.9</v>
      </c>
      <c r="N33" s="44">
        <v>37365.9</v>
      </c>
      <c r="O33" s="38">
        <f t="shared" si="6"/>
        <v>100</v>
      </c>
    </row>
    <row r="34" spans="1:15" s="14" customFormat="1" ht="18.75">
      <c r="A34" s="18">
        <v>28</v>
      </c>
      <c r="B34" s="25" t="s">
        <v>34</v>
      </c>
      <c r="C34" s="44">
        <v>34267.476000000002</v>
      </c>
      <c r="D34" s="44">
        <v>33853.953000000001</v>
      </c>
      <c r="E34" s="44">
        <v>50419</v>
      </c>
      <c r="F34" s="44">
        <v>49806.563999999998</v>
      </c>
      <c r="G34" s="20">
        <f t="shared" si="0"/>
        <v>145.34646205048773</v>
      </c>
      <c r="H34" s="20">
        <f t="shared" si="1"/>
        <v>15539.087999999996</v>
      </c>
      <c r="I34" s="20">
        <f t="shared" si="2"/>
        <v>147.12185605031115</v>
      </c>
      <c r="J34" s="20">
        <f t="shared" si="3"/>
        <v>15952.610999999997</v>
      </c>
      <c r="K34" s="21">
        <f t="shared" si="4"/>
        <v>98.785307126281751</v>
      </c>
      <c r="L34" s="21">
        <f t="shared" si="5"/>
        <v>-612.43600000000151</v>
      </c>
      <c r="M34" s="38">
        <v>17785.900000000001</v>
      </c>
      <c r="N34" s="44">
        <v>17785.900000000001</v>
      </c>
      <c r="O34" s="38">
        <f t="shared" si="6"/>
        <v>100</v>
      </c>
    </row>
    <row r="35" spans="1:15" s="14" customFormat="1" ht="18.75">
      <c r="A35" s="18">
        <v>29</v>
      </c>
      <c r="B35" s="25" t="s">
        <v>35</v>
      </c>
      <c r="C35" s="44">
        <v>64405.957999999999</v>
      </c>
      <c r="D35" s="44">
        <v>43605.722000000002</v>
      </c>
      <c r="E35" s="44">
        <v>56435.77</v>
      </c>
      <c r="F35" s="44">
        <v>60507.45</v>
      </c>
      <c r="G35" s="20">
        <f t="shared" si="0"/>
        <v>93.94697614776571</v>
      </c>
      <c r="H35" s="20">
        <f t="shared" si="1"/>
        <v>-3898.5080000000016</v>
      </c>
      <c r="I35" s="20">
        <f t="shared" si="2"/>
        <v>138.76034434196504</v>
      </c>
      <c r="J35" s="20">
        <f t="shared" si="3"/>
        <v>16901.727999999996</v>
      </c>
      <c r="K35" s="21">
        <f t="shared" si="4"/>
        <v>107.21471506457696</v>
      </c>
      <c r="L35" s="21">
        <f t="shared" si="5"/>
        <v>4071.6800000000003</v>
      </c>
      <c r="M35" s="38">
        <v>50021.4</v>
      </c>
      <c r="N35" s="44">
        <v>50021.4</v>
      </c>
      <c r="O35" s="38">
        <f t="shared" si="6"/>
        <v>100</v>
      </c>
    </row>
    <row r="36" spans="1:15" s="14" customFormat="1" ht="18.75">
      <c r="A36" s="18">
        <v>30</v>
      </c>
      <c r="B36" s="25" t="s">
        <v>36</v>
      </c>
      <c r="C36" s="44">
        <v>19265.965</v>
      </c>
      <c r="D36" s="44">
        <v>19265.965</v>
      </c>
      <c r="E36" s="44">
        <v>16805.285</v>
      </c>
      <c r="F36" s="44">
        <v>21943.897000000001</v>
      </c>
      <c r="G36" s="20">
        <f t="shared" si="0"/>
        <v>113.8998072507658</v>
      </c>
      <c r="H36" s="20">
        <f t="shared" si="1"/>
        <v>2677.9320000000007</v>
      </c>
      <c r="I36" s="20">
        <f t="shared" si="2"/>
        <v>113.8998072507658</v>
      </c>
      <c r="J36" s="20">
        <f t="shared" si="3"/>
        <v>2677.9320000000007</v>
      </c>
      <c r="K36" s="21">
        <f t="shared" si="4"/>
        <v>130.57735706356661</v>
      </c>
      <c r="L36" s="21">
        <f t="shared" si="5"/>
        <v>5138.612000000001</v>
      </c>
      <c r="M36" s="38">
        <v>7092.8</v>
      </c>
      <c r="N36" s="44">
        <v>7092.8</v>
      </c>
      <c r="O36" s="38">
        <f t="shared" si="6"/>
        <v>100</v>
      </c>
    </row>
    <row r="37" spans="1:15" s="14" customFormat="1" ht="24.75" customHeight="1">
      <c r="A37" s="18">
        <v>31</v>
      </c>
      <c r="B37" s="25" t="s">
        <v>37</v>
      </c>
      <c r="C37" s="44">
        <v>25445.644</v>
      </c>
      <c r="D37" s="44">
        <v>23193.121999999999</v>
      </c>
      <c r="E37" s="44">
        <v>21873.57</v>
      </c>
      <c r="F37" s="44">
        <v>24752.043000000001</v>
      </c>
      <c r="G37" s="20">
        <f t="shared" si="0"/>
        <v>97.274185711314672</v>
      </c>
      <c r="H37" s="20">
        <f t="shared" si="1"/>
        <v>-693.60099999999875</v>
      </c>
      <c r="I37" s="20">
        <f t="shared" si="2"/>
        <v>106.72147975593799</v>
      </c>
      <c r="J37" s="20">
        <f t="shared" si="3"/>
        <v>1558.9210000000021</v>
      </c>
      <c r="K37" s="21">
        <f t="shared" si="4"/>
        <v>113.15959397574333</v>
      </c>
      <c r="L37" s="21">
        <f t="shared" si="5"/>
        <v>2878.4730000000018</v>
      </c>
      <c r="M37" s="38">
        <v>11206.8</v>
      </c>
      <c r="N37" s="44">
        <v>11206.8</v>
      </c>
      <c r="O37" s="38">
        <f t="shared" si="6"/>
        <v>100</v>
      </c>
    </row>
    <row r="38" spans="1:15" s="14" customFormat="1" ht="22.5" customHeight="1">
      <c r="A38" s="18">
        <v>32</v>
      </c>
      <c r="B38" s="25" t="s">
        <v>38</v>
      </c>
      <c r="C38" s="44">
        <v>65465.661999999997</v>
      </c>
      <c r="D38" s="44">
        <v>64399.961000000003</v>
      </c>
      <c r="E38" s="44">
        <v>77554.758000000002</v>
      </c>
      <c r="F38" s="44">
        <v>82921.876999999993</v>
      </c>
      <c r="G38" s="20">
        <f t="shared" si="0"/>
        <v>126.66468873407253</v>
      </c>
      <c r="H38" s="20">
        <f t="shared" si="1"/>
        <v>17456.214999999997</v>
      </c>
      <c r="I38" s="20">
        <f t="shared" si="2"/>
        <v>128.76075654766311</v>
      </c>
      <c r="J38" s="20">
        <f t="shared" si="3"/>
        <v>18521.91599999999</v>
      </c>
      <c r="K38" s="21">
        <f t="shared" si="4"/>
        <v>106.92042517881364</v>
      </c>
      <c r="L38" s="21">
        <f t="shared" si="5"/>
        <v>5367.1189999999915</v>
      </c>
      <c r="M38" s="38">
        <v>52158.7</v>
      </c>
      <c r="N38" s="44">
        <v>52158.7</v>
      </c>
      <c r="O38" s="38">
        <f t="shared" si="6"/>
        <v>100</v>
      </c>
    </row>
    <row r="39" spans="1:15" s="14" customFormat="1" ht="24" customHeight="1">
      <c r="A39" s="18">
        <v>33</v>
      </c>
      <c r="B39" s="25" t="s">
        <v>39</v>
      </c>
      <c r="C39" s="44">
        <v>32911.695</v>
      </c>
      <c r="D39" s="44">
        <v>32301.403999999999</v>
      </c>
      <c r="E39" s="44">
        <v>34034.1</v>
      </c>
      <c r="F39" s="44">
        <v>37706.508999999998</v>
      </c>
      <c r="G39" s="20">
        <f t="shared" si="0"/>
        <v>114.56872397486669</v>
      </c>
      <c r="H39" s="20">
        <f t="shared" si="1"/>
        <v>4794.8139999999985</v>
      </c>
      <c r="I39" s="20">
        <f t="shared" si="2"/>
        <v>116.73334385093601</v>
      </c>
      <c r="J39" s="20">
        <f t="shared" si="3"/>
        <v>5405.1049999999996</v>
      </c>
      <c r="K39" s="21">
        <f t="shared" si="4"/>
        <v>110.79038082393835</v>
      </c>
      <c r="L39" s="21">
        <f t="shared" si="5"/>
        <v>3672.4089999999997</v>
      </c>
      <c r="M39" s="38">
        <v>11299.2</v>
      </c>
      <c r="N39" s="44">
        <v>11299.2</v>
      </c>
      <c r="O39" s="38">
        <f t="shared" si="6"/>
        <v>100</v>
      </c>
    </row>
    <row r="40" spans="1:15" s="14" customFormat="1" ht="27.2" customHeight="1">
      <c r="A40" s="18">
        <v>34</v>
      </c>
      <c r="B40" s="25" t="s">
        <v>40</v>
      </c>
      <c r="C40" s="44">
        <v>187601.11900000001</v>
      </c>
      <c r="D40" s="44">
        <v>75351.740999999995</v>
      </c>
      <c r="E40" s="44">
        <v>90578.176000000007</v>
      </c>
      <c r="F40" s="44">
        <v>100762.999</v>
      </c>
      <c r="G40" s="20">
        <f t="shared" si="0"/>
        <v>53.71129955786671</v>
      </c>
      <c r="H40" s="20">
        <f t="shared" si="1"/>
        <v>-86838.12000000001</v>
      </c>
      <c r="I40" s="20">
        <f t="shared" si="2"/>
        <v>133.72351808035862</v>
      </c>
      <c r="J40" s="20">
        <f t="shared" si="3"/>
        <v>25411.258000000002</v>
      </c>
      <c r="K40" s="21">
        <f t="shared" si="4"/>
        <v>111.24423503515901</v>
      </c>
      <c r="L40" s="21">
        <f t="shared" si="5"/>
        <v>10184.822999999989</v>
      </c>
      <c r="M40" s="38">
        <v>6257.9</v>
      </c>
      <c r="N40" s="44">
        <v>6257.9</v>
      </c>
      <c r="O40" s="38">
        <f t="shared" si="6"/>
        <v>100</v>
      </c>
    </row>
    <row r="41" spans="1:15" s="14" customFormat="1" ht="24.75" customHeight="1">
      <c r="A41" s="18">
        <v>35</v>
      </c>
      <c r="B41" s="25" t="s">
        <v>41</v>
      </c>
      <c r="C41" s="44">
        <v>56967.267999999996</v>
      </c>
      <c r="D41" s="44">
        <v>27986.752</v>
      </c>
      <c r="E41" s="44">
        <v>34569.837</v>
      </c>
      <c r="F41" s="44">
        <v>36082.230000000003</v>
      </c>
      <c r="G41" s="20">
        <f t="shared" si="0"/>
        <v>63.338529767655359</v>
      </c>
      <c r="H41" s="20">
        <f t="shared" si="1"/>
        <v>-20885.037999999993</v>
      </c>
      <c r="I41" s="20">
        <f t="shared" si="2"/>
        <v>128.92610760977195</v>
      </c>
      <c r="J41" s="20">
        <f t="shared" si="3"/>
        <v>8095.4780000000028</v>
      </c>
      <c r="K41" s="21">
        <f t="shared" si="4"/>
        <v>104.37489190359794</v>
      </c>
      <c r="L41" s="21">
        <f t="shared" si="5"/>
        <v>1512.3930000000037</v>
      </c>
      <c r="M41" s="38">
        <v>7623</v>
      </c>
      <c r="N41" s="44">
        <v>7623</v>
      </c>
      <c r="O41" s="38">
        <f t="shared" si="6"/>
        <v>100</v>
      </c>
    </row>
    <row r="42" spans="1:15" s="14" customFormat="1" ht="18.75">
      <c r="A42" s="18">
        <v>36</v>
      </c>
      <c r="B42" s="25" t="s">
        <v>42</v>
      </c>
      <c r="C42" s="44">
        <v>33612.559999999998</v>
      </c>
      <c r="D42" s="44">
        <v>32125.802</v>
      </c>
      <c r="E42" s="44">
        <v>37093.25</v>
      </c>
      <c r="F42" s="44">
        <v>40231.07</v>
      </c>
      <c r="G42" s="20">
        <f t="shared" si="0"/>
        <v>119.6905859000326</v>
      </c>
      <c r="H42" s="20">
        <f t="shared" si="1"/>
        <v>6618.510000000002</v>
      </c>
      <c r="I42" s="20">
        <f t="shared" si="2"/>
        <v>125.22977636480483</v>
      </c>
      <c r="J42" s="20">
        <f t="shared" si="3"/>
        <v>8105.268</v>
      </c>
      <c r="K42" s="21">
        <f t="shared" si="4"/>
        <v>108.45927493546669</v>
      </c>
      <c r="L42" s="21">
        <f t="shared" si="5"/>
        <v>3137.8199999999997</v>
      </c>
      <c r="M42" s="38">
        <v>26600.2</v>
      </c>
      <c r="N42" s="44">
        <v>26600.2</v>
      </c>
      <c r="O42" s="38">
        <f t="shared" si="6"/>
        <v>100</v>
      </c>
    </row>
    <row r="43" spans="1:15" s="14" customFormat="1" ht="18.75">
      <c r="A43" s="18">
        <v>37</v>
      </c>
      <c r="B43" s="25" t="s">
        <v>43</v>
      </c>
      <c r="C43" s="44">
        <v>341140.31300000002</v>
      </c>
      <c r="D43" s="44">
        <v>324126.70699999999</v>
      </c>
      <c r="E43" s="44">
        <v>383121.44099999999</v>
      </c>
      <c r="F43" s="44">
        <v>390462.39399999997</v>
      </c>
      <c r="G43" s="20">
        <f t="shared" si="0"/>
        <v>114.45800426406947</v>
      </c>
      <c r="H43" s="20">
        <f t="shared" si="1"/>
        <v>49322.080999999947</v>
      </c>
      <c r="I43" s="20">
        <f t="shared" si="2"/>
        <v>120.4659738205405</v>
      </c>
      <c r="J43" s="20">
        <f t="shared" si="3"/>
        <v>66335.686999999976</v>
      </c>
      <c r="K43" s="21">
        <f t="shared" si="4"/>
        <v>101.91609036049746</v>
      </c>
      <c r="L43" s="21">
        <f t="shared" si="5"/>
        <v>7340.9529999999795</v>
      </c>
      <c r="M43" s="38">
        <v>23409.1</v>
      </c>
      <c r="N43" s="44">
        <v>23409.1</v>
      </c>
      <c r="O43" s="38">
        <f t="shared" si="6"/>
        <v>100</v>
      </c>
    </row>
    <row r="44" spans="1:15" s="14" customFormat="1" ht="18.75">
      <c r="A44" s="18">
        <v>38</v>
      </c>
      <c r="B44" s="25" t="s">
        <v>44</v>
      </c>
      <c r="C44" s="44">
        <v>42741.542999999998</v>
      </c>
      <c r="D44" s="44">
        <v>40924.214</v>
      </c>
      <c r="E44" s="44">
        <v>46483.357000000004</v>
      </c>
      <c r="F44" s="44">
        <v>49739.063000000002</v>
      </c>
      <c r="G44" s="20">
        <f t="shared" si="0"/>
        <v>116.37170656192737</v>
      </c>
      <c r="H44" s="20">
        <f t="shared" si="1"/>
        <v>6997.5200000000041</v>
      </c>
      <c r="I44" s="20">
        <f t="shared" si="2"/>
        <v>121.53944605997809</v>
      </c>
      <c r="J44" s="20">
        <f t="shared" si="3"/>
        <v>8814.849000000002</v>
      </c>
      <c r="K44" s="21">
        <f t="shared" si="4"/>
        <v>107.00402511806537</v>
      </c>
      <c r="L44" s="21">
        <f t="shared" si="5"/>
        <v>3255.7059999999983</v>
      </c>
      <c r="M44" s="38">
        <v>30144.400000000001</v>
      </c>
      <c r="N44" s="44">
        <v>30144.400000000001</v>
      </c>
      <c r="O44" s="38">
        <f t="shared" si="6"/>
        <v>100</v>
      </c>
    </row>
    <row r="45" spans="1:15" s="14" customFormat="1" ht="18.75">
      <c r="A45" s="18">
        <v>39</v>
      </c>
      <c r="B45" s="25" t="s">
        <v>45</v>
      </c>
      <c r="C45" s="44">
        <v>50836.394999999997</v>
      </c>
      <c r="D45" s="44">
        <v>42461.88</v>
      </c>
      <c r="E45" s="44">
        <v>52608.233999999997</v>
      </c>
      <c r="F45" s="44">
        <v>53401.88</v>
      </c>
      <c r="G45" s="20">
        <f t="shared" si="0"/>
        <v>105.04655178637275</v>
      </c>
      <c r="H45" s="20">
        <f t="shared" si="1"/>
        <v>2565.4850000000006</v>
      </c>
      <c r="I45" s="20">
        <f t="shared" si="2"/>
        <v>125.76428551915271</v>
      </c>
      <c r="J45" s="20">
        <f t="shared" si="3"/>
        <v>10940</v>
      </c>
      <c r="K45" s="21">
        <f t="shared" si="4"/>
        <v>101.50859654403148</v>
      </c>
      <c r="L45" s="21">
        <f t="shared" si="5"/>
        <v>793.64600000000064</v>
      </c>
      <c r="M45" s="38">
        <v>7715.4</v>
      </c>
      <c r="N45" s="44">
        <v>7715.4</v>
      </c>
      <c r="O45" s="38">
        <f t="shared" si="6"/>
        <v>100</v>
      </c>
    </row>
    <row r="46" spans="1:15" s="14" customFormat="1" ht="18.75">
      <c r="A46" s="18">
        <v>40</v>
      </c>
      <c r="B46" s="25" t="s">
        <v>46</v>
      </c>
      <c r="C46" s="44">
        <v>21458.14</v>
      </c>
      <c r="D46" s="44">
        <v>20123.006000000001</v>
      </c>
      <c r="E46" s="44">
        <v>23476.423999999999</v>
      </c>
      <c r="F46" s="44">
        <v>23069.894</v>
      </c>
      <c r="G46" s="20">
        <f t="shared" si="0"/>
        <v>107.51115427525406</v>
      </c>
      <c r="H46" s="20">
        <f t="shared" si="1"/>
        <v>1611.7540000000008</v>
      </c>
      <c r="I46" s="20">
        <f t="shared" si="2"/>
        <v>114.64437271449404</v>
      </c>
      <c r="J46" s="20">
        <f t="shared" si="3"/>
        <v>2946.887999999999</v>
      </c>
      <c r="K46" s="21">
        <f t="shared" si="4"/>
        <v>98.268347854000254</v>
      </c>
      <c r="L46" s="21">
        <f t="shared" si="5"/>
        <v>-406.52999999999884</v>
      </c>
      <c r="M46" s="38">
        <v>22501.599999999999</v>
      </c>
      <c r="N46" s="44">
        <v>22501.599999999999</v>
      </c>
      <c r="O46" s="38">
        <f t="shared" si="6"/>
        <v>100</v>
      </c>
    </row>
    <row r="47" spans="1:15" s="14" customFormat="1" ht="18.75">
      <c r="A47" s="18">
        <v>41</v>
      </c>
      <c r="B47" s="25" t="s">
        <v>47</v>
      </c>
      <c r="C47" s="44">
        <v>21172.97</v>
      </c>
      <c r="D47" s="44">
        <v>20747.992999999999</v>
      </c>
      <c r="E47" s="44">
        <v>22884.93</v>
      </c>
      <c r="F47" s="44">
        <v>25008.305</v>
      </c>
      <c r="G47" s="20">
        <f t="shared" si="0"/>
        <v>118.11429856085375</v>
      </c>
      <c r="H47" s="20">
        <f t="shared" si="1"/>
        <v>3835.3349999999991</v>
      </c>
      <c r="I47" s="20">
        <f t="shared" si="2"/>
        <v>120.53361016653514</v>
      </c>
      <c r="J47" s="20">
        <f t="shared" si="3"/>
        <v>4260.3120000000017</v>
      </c>
      <c r="K47" s="21">
        <f t="shared" si="4"/>
        <v>109.27848588568985</v>
      </c>
      <c r="L47" s="21">
        <f t="shared" si="5"/>
        <v>2123.375</v>
      </c>
      <c r="M47" s="38">
        <v>24803.9</v>
      </c>
      <c r="N47" s="44">
        <v>24803.9</v>
      </c>
      <c r="O47" s="38">
        <f t="shared" si="6"/>
        <v>100</v>
      </c>
    </row>
    <row r="48" spans="1:15" s="14" customFormat="1" ht="18.75">
      <c r="A48" s="18">
        <v>42</v>
      </c>
      <c r="B48" s="25" t="s">
        <v>48</v>
      </c>
      <c r="C48" s="44">
        <v>40034.677000000003</v>
      </c>
      <c r="D48" s="44">
        <v>38364.762999999999</v>
      </c>
      <c r="E48" s="44">
        <v>50623.894999999997</v>
      </c>
      <c r="F48" s="44">
        <v>52645.156999999999</v>
      </c>
      <c r="G48" s="20">
        <f t="shared" si="0"/>
        <v>131.49889282233997</v>
      </c>
      <c r="H48" s="20">
        <f t="shared" si="1"/>
        <v>12610.479999999996</v>
      </c>
      <c r="I48" s="20">
        <f t="shared" si="2"/>
        <v>137.22268269974717</v>
      </c>
      <c r="J48" s="20">
        <f t="shared" si="3"/>
        <v>14280.394</v>
      </c>
      <c r="K48" s="21">
        <f t="shared" si="4"/>
        <v>103.99270344567522</v>
      </c>
      <c r="L48" s="21">
        <f t="shared" si="5"/>
        <v>2021.2620000000024</v>
      </c>
      <c r="M48" s="38">
        <v>35489.300000000003</v>
      </c>
      <c r="N48" s="44">
        <v>35489.300000000003</v>
      </c>
      <c r="O48" s="38">
        <f t="shared" si="6"/>
        <v>100</v>
      </c>
    </row>
    <row r="49" spans="1:15" s="14" customFormat="1" ht="40.5" customHeight="1">
      <c r="A49" s="18">
        <v>43</v>
      </c>
      <c r="B49" s="25" t="s">
        <v>49</v>
      </c>
      <c r="C49" s="44">
        <v>27912.101999999999</v>
      </c>
      <c r="D49" s="44">
        <v>25733.510999999999</v>
      </c>
      <c r="E49" s="44">
        <v>30888.85</v>
      </c>
      <c r="F49" s="44">
        <v>32042.594000000001</v>
      </c>
      <c r="G49" s="20">
        <f t="shared" si="0"/>
        <v>114.79821190105999</v>
      </c>
      <c r="H49" s="20">
        <f t="shared" si="1"/>
        <v>4130.492000000002</v>
      </c>
      <c r="I49" s="20">
        <f t="shared" si="2"/>
        <v>124.51699264822433</v>
      </c>
      <c r="J49" s="20">
        <f t="shared" si="3"/>
        <v>6309.0830000000024</v>
      </c>
      <c r="K49" s="21">
        <f t="shared" si="4"/>
        <v>103.73514714856655</v>
      </c>
      <c r="L49" s="21">
        <f t="shared" si="5"/>
        <v>1153.7440000000024</v>
      </c>
      <c r="M49" s="38">
        <v>7654.9</v>
      </c>
      <c r="N49" s="48">
        <v>7654.9</v>
      </c>
      <c r="O49" s="38">
        <f t="shared" si="6"/>
        <v>100</v>
      </c>
    </row>
    <row r="50" spans="1:15" s="14" customFormat="1" ht="18.75">
      <c r="A50" s="18">
        <v>44</v>
      </c>
      <c r="B50" s="25" t="s">
        <v>50</v>
      </c>
      <c r="C50" s="44">
        <v>13806.200999999999</v>
      </c>
      <c r="D50" s="44">
        <v>11586.459000000001</v>
      </c>
      <c r="E50" s="44">
        <v>12530.2</v>
      </c>
      <c r="F50" s="44">
        <v>13798.427</v>
      </c>
      <c r="G50" s="20">
        <f t="shared" si="0"/>
        <v>99.943691968558184</v>
      </c>
      <c r="H50" s="20">
        <f t="shared" si="1"/>
        <v>-7.7739999999994325</v>
      </c>
      <c r="I50" s="20">
        <f t="shared" si="2"/>
        <v>119.09097507702742</v>
      </c>
      <c r="J50" s="20">
        <f t="shared" si="3"/>
        <v>2211.9679999999989</v>
      </c>
      <c r="K50" s="21">
        <f t="shared" si="4"/>
        <v>110.12136278750538</v>
      </c>
      <c r="L50" s="21">
        <f t="shared" si="5"/>
        <v>1268.226999999999</v>
      </c>
      <c r="M50" s="38">
        <v>7942</v>
      </c>
      <c r="N50" s="44">
        <v>7942</v>
      </c>
      <c r="O50" s="38">
        <f t="shared" si="6"/>
        <v>100</v>
      </c>
    </row>
    <row r="51" spans="1:15" s="14" customFormat="1" ht="18.75">
      <c r="A51" s="18">
        <v>45</v>
      </c>
      <c r="B51" s="25" t="s">
        <v>51</v>
      </c>
      <c r="C51" s="44">
        <v>47838.216999999997</v>
      </c>
      <c r="D51" s="44">
        <v>47838.216999999997</v>
      </c>
      <c r="E51" s="44">
        <v>70578.959000000003</v>
      </c>
      <c r="F51" s="44">
        <v>75898.936000000002</v>
      </c>
      <c r="G51" s="20">
        <f t="shared" si="0"/>
        <v>158.65753525052995</v>
      </c>
      <c r="H51" s="20">
        <f t="shared" si="1"/>
        <v>28060.719000000005</v>
      </c>
      <c r="I51" s="20">
        <f t="shared" si="2"/>
        <v>158.65753525052995</v>
      </c>
      <c r="J51" s="20">
        <f t="shared" si="3"/>
        <v>28060.719000000005</v>
      </c>
      <c r="K51" s="21">
        <f t="shared" si="4"/>
        <v>107.53762463399326</v>
      </c>
      <c r="L51" s="21">
        <f t="shared" si="5"/>
        <v>5319.976999999999</v>
      </c>
      <c r="M51" s="38">
        <v>9145.4</v>
      </c>
      <c r="N51" s="44">
        <v>9145.4</v>
      </c>
      <c r="O51" s="38">
        <f t="shared" si="6"/>
        <v>100</v>
      </c>
    </row>
    <row r="52" spans="1:15" s="14" customFormat="1" ht="18.75">
      <c r="A52" s="18">
        <v>46</v>
      </c>
      <c r="B52" s="25" t="s">
        <v>52</v>
      </c>
      <c r="C52" s="44">
        <v>18669.771000000001</v>
      </c>
      <c r="D52" s="44">
        <v>17730.617999999999</v>
      </c>
      <c r="E52" s="44">
        <v>21726.6</v>
      </c>
      <c r="F52" s="44">
        <v>22839.499</v>
      </c>
      <c r="G52" s="20">
        <f t="shared" si="0"/>
        <v>122.33411432845105</v>
      </c>
      <c r="H52" s="20">
        <f t="shared" si="1"/>
        <v>4169.7279999999992</v>
      </c>
      <c r="I52" s="20">
        <f t="shared" si="2"/>
        <v>128.81389131501226</v>
      </c>
      <c r="J52" s="20">
        <f t="shared" si="3"/>
        <v>5108.8810000000012</v>
      </c>
      <c r="K52" s="21">
        <f t="shared" si="4"/>
        <v>105.12228788673792</v>
      </c>
      <c r="L52" s="21">
        <f t="shared" si="5"/>
        <v>1112.8990000000013</v>
      </c>
      <c r="M52" s="38">
        <v>16031.4</v>
      </c>
      <c r="N52" s="44">
        <v>16031.4</v>
      </c>
      <c r="O52" s="38">
        <f t="shared" si="6"/>
        <v>100</v>
      </c>
    </row>
    <row r="53" spans="1:15" s="14" customFormat="1" ht="18.75">
      <c r="A53" s="18">
        <v>47</v>
      </c>
      <c r="B53" s="25" t="s">
        <v>53</v>
      </c>
      <c r="C53" s="44">
        <v>203419.42800000001</v>
      </c>
      <c r="D53" s="44">
        <v>110500.231</v>
      </c>
      <c r="E53" s="44">
        <v>143293.6</v>
      </c>
      <c r="F53" s="44">
        <v>150209.22700000001</v>
      </c>
      <c r="G53" s="20">
        <f t="shared" si="0"/>
        <v>73.8421243618874</v>
      </c>
      <c r="H53" s="20">
        <f t="shared" si="1"/>
        <v>-53210.201000000001</v>
      </c>
      <c r="I53" s="20">
        <f t="shared" si="2"/>
        <v>135.93566786299297</v>
      </c>
      <c r="J53" s="20">
        <f t="shared" si="3"/>
        <v>39708.996000000014</v>
      </c>
      <c r="K53" s="21">
        <f t="shared" si="4"/>
        <v>104.82619391235897</v>
      </c>
      <c r="L53" s="21">
        <f t="shared" si="5"/>
        <v>6915.6270000000077</v>
      </c>
      <c r="M53" s="38">
        <v>3699.3</v>
      </c>
      <c r="N53" s="44">
        <v>3699.3</v>
      </c>
      <c r="O53" s="38">
        <f t="shared" si="6"/>
        <v>100</v>
      </c>
    </row>
    <row r="54" spans="1:15" s="14" customFormat="1" ht="18.75">
      <c r="A54" s="18">
        <v>48</v>
      </c>
      <c r="B54" s="25" t="s">
        <v>54</v>
      </c>
      <c r="C54" s="44">
        <v>33375.197</v>
      </c>
      <c r="D54" s="44">
        <v>33198.5</v>
      </c>
      <c r="E54" s="44">
        <v>40318.15</v>
      </c>
      <c r="F54" s="44">
        <v>41735.156999999999</v>
      </c>
      <c r="G54" s="20">
        <f t="shared" si="0"/>
        <v>125.04842143703301</v>
      </c>
      <c r="H54" s="20">
        <f t="shared" si="1"/>
        <v>8359.9599999999991</v>
      </c>
      <c r="I54" s="20">
        <f t="shared" si="2"/>
        <v>125.71398406554512</v>
      </c>
      <c r="J54" s="20">
        <f t="shared" si="3"/>
        <v>8536.6569999999992</v>
      </c>
      <c r="K54" s="21">
        <f t="shared" si="4"/>
        <v>103.5145635402418</v>
      </c>
      <c r="L54" s="21">
        <f t="shared" si="5"/>
        <v>1417.0069999999978</v>
      </c>
      <c r="M54" s="38">
        <v>44755.7</v>
      </c>
      <c r="N54" s="44">
        <v>44755.7</v>
      </c>
      <c r="O54" s="38">
        <f t="shared" si="6"/>
        <v>100</v>
      </c>
    </row>
    <row r="55" spans="1:15" s="14" customFormat="1" ht="18.75">
      <c r="A55" s="18">
        <v>49</v>
      </c>
      <c r="B55" s="25" t="s">
        <v>55</v>
      </c>
      <c r="C55" s="44">
        <v>12385.445</v>
      </c>
      <c r="D55" s="44">
        <v>12354.188</v>
      </c>
      <c r="E55" s="44">
        <v>16478.794000000002</v>
      </c>
      <c r="F55" s="44">
        <v>17041.603999999999</v>
      </c>
      <c r="G55" s="20">
        <f t="shared" si="0"/>
        <v>137.59379658946449</v>
      </c>
      <c r="H55" s="20">
        <f t="shared" si="1"/>
        <v>4656.1589999999997</v>
      </c>
      <c r="I55" s="20">
        <f t="shared" si="2"/>
        <v>137.94191896707414</v>
      </c>
      <c r="J55" s="20">
        <f t="shared" si="3"/>
        <v>4687.4159999999993</v>
      </c>
      <c r="K55" s="21">
        <f t="shared" si="4"/>
        <v>103.41535915795778</v>
      </c>
      <c r="L55" s="21">
        <f t="shared" si="5"/>
        <v>562.80999999999767</v>
      </c>
      <c r="M55" s="38">
        <v>8708.7000000000007</v>
      </c>
      <c r="N55" s="44">
        <v>8708.7000000000007</v>
      </c>
      <c r="O55" s="38">
        <f t="shared" si="6"/>
        <v>100</v>
      </c>
    </row>
    <row r="56" spans="1:15" s="14" customFormat="1" ht="18.75">
      <c r="A56" s="18">
        <v>50</v>
      </c>
      <c r="B56" s="25" t="s">
        <v>56</v>
      </c>
      <c r="C56" s="44">
        <v>98918.558000000005</v>
      </c>
      <c r="D56" s="44">
        <v>93966.61</v>
      </c>
      <c r="E56" s="44">
        <v>116995.3</v>
      </c>
      <c r="F56" s="44">
        <v>109461.295</v>
      </c>
      <c r="G56" s="20">
        <f t="shared" si="0"/>
        <v>110.65799705652806</v>
      </c>
      <c r="H56" s="20">
        <f t="shared" si="1"/>
        <v>10542.736999999994</v>
      </c>
      <c r="I56" s="20">
        <f t="shared" si="2"/>
        <v>116.48956475071304</v>
      </c>
      <c r="J56" s="20">
        <f t="shared" si="3"/>
        <v>15494.684999999998</v>
      </c>
      <c r="K56" s="21">
        <f t="shared" si="4"/>
        <v>93.560420803228837</v>
      </c>
      <c r="L56" s="21">
        <f t="shared" si="5"/>
        <v>-7534.0050000000047</v>
      </c>
      <c r="M56" s="38">
        <v>25840.1</v>
      </c>
      <c r="N56" s="44">
        <v>25840.1</v>
      </c>
      <c r="O56" s="38">
        <f t="shared" si="6"/>
        <v>100</v>
      </c>
    </row>
    <row r="57" spans="1:15" s="14" customFormat="1" ht="18.75">
      <c r="A57" s="18">
        <v>51</v>
      </c>
      <c r="B57" s="25" t="s">
        <v>57</v>
      </c>
      <c r="C57" s="44">
        <v>23112.187000000002</v>
      </c>
      <c r="D57" s="44">
        <v>21759.618999999999</v>
      </c>
      <c r="E57" s="44">
        <v>26159.616999999998</v>
      </c>
      <c r="F57" s="44">
        <v>26947.385999999999</v>
      </c>
      <c r="G57" s="20">
        <f t="shared" si="0"/>
        <v>116.59383856664019</v>
      </c>
      <c r="H57" s="20">
        <f t="shared" si="1"/>
        <v>3835.1989999999969</v>
      </c>
      <c r="I57" s="20">
        <f t="shared" si="2"/>
        <v>123.84125843379887</v>
      </c>
      <c r="J57" s="20">
        <f t="shared" si="3"/>
        <v>5187.7669999999998</v>
      </c>
      <c r="K57" s="21">
        <f t="shared" si="4"/>
        <v>103.01139347720574</v>
      </c>
      <c r="L57" s="21">
        <f t="shared" si="5"/>
        <v>787.76900000000023</v>
      </c>
      <c r="M57" s="38">
        <v>1643.4</v>
      </c>
      <c r="N57" s="44">
        <v>1643.4</v>
      </c>
      <c r="O57" s="38">
        <f t="shared" si="6"/>
        <v>100</v>
      </c>
    </row>
    <row r="58" spans="1:15" s="14" customFormat="1" ht="18.75">
      <c r="A58" s="18">
        <v>52</v>
      </c>
      <c r="B58" s="25" t="s">
        <v>58</v>
      </c>
      <c r="C58" s="44">
        <v>53718.118000000002</v>
      </c>
      <c r="D58" s="44">
        <v>53718.118000000002</v>
      </c>
      <c r="E58" s="44">
        <v>71496.319000000003</v>
      </c>
      <c r="F58" s="44">
        <v>75288.676999999996</v>
      </c>
      <c r="G58" s="20">
        <f t="shared" si="0"/>
        <v>140.15509069025836</v>
      </c>
      <c r="H58" s="20">
        <f t="shared" si="1"/>
        <v>21570.558999999994</v>
      </c>
      <c r="I58" s="20">
        <f t="shared" si="2"/>
        <v>140.15509069025836</v>
      </c>
      <c r="J58" s="20">
        <f t="shared" si="3"/>
        <v>21570.558999999994</v>
      </c>
      <c r="K58" s="21">
        <f t="shared" si="4"/>
        <v>105.30427027998461</v>
      </c>
      <c r="L58" s="21">
        <f t="shared" si="5"/>
        <v>3792.3579999999929</v>
      </c>
      <c r="M58" s="38">
        <v>52868.2</v>
      </c>
      <c r="N58" s="44">
        <v>52868.2</v>
      </c>
      <c r="O58" s="38">
        <f t="shared" si="6"/>
        <v>100</v>
      </c>
    </row>
    <row r="59" spans="1:15" s="14" customFormat="1" ht="18.75">
      <c r="A59" s="18">
        <v>53</v>
      </c>
      <c r="B59" s="25" t="s">
        <v>59</v>
      </c>
      <c r="C59" s="44">
        <v>24690.162</v>
      </c>
      <c r="D59" s="44">
        <v>20912.117999999999</v>
      </c>
      <c r="E59" s="44">
        <v>25950.147000000001</v>
      </c>
      <c r="F59" s="44">
        <v>26798.623</v>
      </c>
      <c r="G59" s="20">
        <f t="shared" si="0"/>
        <v>108.53968070359359</v>
      </c>
      <c r="H59" s="20">
        <f t="shared" si="1"/>
        <v>2108.4609999999993</v>
      </c>
      <c r="I59" s="20">
        <f t="shared" si="2"/>
        <v>128.14877479172603</v>
      </c>
      <c r="J59" s="20">
        <f t="shared" si="3"/>
        <v>5886.505000000001</v>
      </c>
      <c r="K59" s="21">
        <f t="shared" si="4"/>
        <v>103.26963851110362</v>
      </c>
      <c r="L59" s="21">
        <f t="shared" si="5"/>
        <v>848.47599999999875</v>
      </c>
      <c r="M59" s="38">
        <v>17490</v>
      </c>
      <c r="N59" s="44">
        <v>17490</v>
      </c>
      <c r="O59" s="38">
        <f t="shared" si="6"/>
        <v>100</v>
      </c>
    </row>
    <row r="60" spans="1:15" s="14" customFormat="1" ht="18.75">
      <c r="A60" s="18">
        <v>54</v>
      </c>
      <c r="B60" s="27" t="s">
        <v>60</v>
      </c>
      <c r="C60" s="44">
        <v>53876.375999999997</v>
      </c>
      <c r="D60" s="44">
        <v>52286.677000000003</v>
      </c>
      <c r="E60" s="44">
        <v>50345.019</v>
      </c>
      <c r="F60" s="44">
        <v>54805.112000000001</v>
      </c>
      <c r="G60" s="20">
        <f t="shared" si="0"/>
        <v>101.72382789814964</v>
      </c>
      <c r="H60" s="20">
        <f t="shared" si="1"/>
        <v>928.73600000000442</v>
      </c>
      <c r="I60" s="20">
        <f t="shared" si="2"/>
        <v>104.81659027595116</v>
      </c>
      <c r="J60" s="20">
        <f t="shared" si="3"/>
        <v>2518.4349999999977</v>
      </c>
      <c r="K60" s="21">
        <f t="shared" si="4"/>
        <v>108.85905515300331</v>
      </c>
      <c r="L60" s="21">
        <f t="shared" si="5"/>
        <v>4460.0930000000008</v>
      </c>
      <c r="M60" s="38">
        <v>26458.3</v>
      </c>
      <c r="N60" s="44">
        <v>26458.3</v>
      </c>
      <c r="O60" s="38">
        <f t="shared" si="6"/>
        <v>100</v>
      </c>
    </row>
    <row r="61" spans="1:15" s="14" customFormat="1" ht="18.75">
      <c r="A61" s="18">
        <v>55</v>
      </c>
      <c r="B61" s="25" t="s">
        <v>61</v>
      </c>
      <c r="C61" s="44">
        <v>17451.810000000001</v>
      </c>
      <c r="D61" s="44">
        <v>16751.494999999999</v>
      </c>
      <c r="E61" s="44">
        <v>20661.105</v>
      </c>
      <c r="F61" s="44">
        <v>21442.196</v>
      </c>
      <c r="G61" s="20">
        <f t="shared" si="0"/>
        <v>122.8651698591722</v>
      </c>
      <c r="H61" s="20">
        <f t="shared" si="1"/>
        <v>3990.3859999999986</v>
      </c>
      <c r="I61" s="20">
        <f t="shared" si="2"/>
        <v>128.00168581968356</v>
      </c>
      <c r="J61" s="20">
        <f t="shared" si="3"/>
        <v>4690.7010000000009</v>
      </c>
      <c r="K61" s="21">
        <f t="shared" si="4"/>
        <v>103.78048995927371</v>
      </c>
      <c r="L61" s="21">
        <f t="shared" si="5"/>
        <v>781.09100000000035</v>
      </c>
      <c r="M61" s="38">
        <v>14829.1</v>
      </c>
      <c r="N61" s="44">
        <v>14829.1</v>
      </c>
      <c r="O61" s="38">
        <f t="shared" si="6"/>
        <v>100</v>
      </c>
    </row>
    <row r="62" spans="1:15" s="14" customFormat="1" ht="18.75">
      <c r="A62" s="18">
        <v>56</v>
      </c>
      <c r="B62" s="25" t="s">
        <v>62</v>
      </c>
      <c r="C62" s="44">
        <v>131141.85699999999</v>
      </c>
      <c r="D62" s="44">
        <v>92858.5</v>
      </c>
      <c r="E62" s="44">
        <v>103936.67</v>
      </c>
      <c r="F62" s="44">
        <v>109483.629</v>
      </c>
      <c r="G62" s="20">
        <f t="shared" si="0"/>
        <v>83.48488537873915</v>
      </c>
      <c r="H62" s="20">
        <f t="shared" si="1"/>
        <v>-21658.227999999988</v>
      </c>
      <c r="I62" s="20">
        <f t="shared" si="2"/>
        <v>117.90372340711943</v>
      </c>
      <c r="J62" s="20">
        <f t="shared" si="3"/>
        <v>16625.129000000001</v>
      </c>
      <c r="K62" s="21">
        <f t="shared" si="4"/>
        <v>105.3368642655186</v>
      </c>
      <c r="L62" s="21">
        <f t="shared" si="5"/>
        <v>5546.9590000000026</v>
      </c>
      <c r="M62" s="38">
        <v>20526</v>
      </c>
      <c r="N62" s="44">
        <v>20526</v>
      </c>
      <c r="O62" s="38">
        <f t="shared" si="6"/>
        <v>100</v>
      </c>
    </row>
    <row r="63" spans="1:15" s="14" customFormat="1" ht="18.75">
      <c r="A63" s="18">
        <v>57</v>
      </c>
      <c r="B63" s="25" t="s">
        <v>63</v>
      </c>
      <c r="C63" s="44">
        <v>122175.734</v>
      </c>
      <c r="D63" s="44">
        <v>117075.689</v>
      </c>
      <c r="E63" s="44">
        <v>141343.359</v>
      </c>
      <c r="F63" s="44">
        <v>143589.43700000001</v>
      </c>
      <c r="G63" s="20">
        <f t="shared" si="0"/>
        <v>117.5269689805997</v>
      </c>
      <c r="H63" s="20">
        <f t="shared" si="1"/>
        <v>21413.703000000009</v>
      </c>
      <c r="I63" s="20">
        <f t="shared" si="2"/>
        <v>122.64667261535401</v>
      </c>
      <c r="J63" s="20">
        <f t="shared" si="3"/>
        <v>26513.748000000007</v>
      </c>
      <c r="K63" s="21">
        <f t="shared" si="4"/>
        <v>101.5890934076358</v>
      </c>
      <c r="L63" s="21">
        <f t="shared" si="5"/>
        <v>2246.0780000000086</v>
      </c>
      <c r="M63" s="38">
        <v>19668</v>
      </c>
      <c r="N63" s="44">
        <v>19668</v>
      </c>
      <c r="O63" s="38">
        <f t="shared" si="6"/>
        <v>100</v>
      </c>
    </row>
    <row r="64" spans="1:15" s="14" customFormat="1" ht="18.75">
      <c r="A64" s="18">
        <v>58</v>
      </c>
      <c r="B64" s="25" t="s">
        <v>64</v>
      </c>
      <c r="C64" s="44">
        <v>49445.961000000003</v>
      </c>
      <c r="D64" s="44">
        <v>38877.701000000001</v>
      </c>
      <c r="E64" s="44">
        <v>53236.2</v>
      </c>
      <c r="F64" s="44">
        <v>56138.040999999997</v>
      </c>
      <c r="G64" s="20">
        <f t="shared" si="0"/>
        <v>113.5341287026457</v>
      </c>
      <c r="H64" s="20">
        <f t="shared" si="1"/>
        <v>6692.0799999999945</v>
      </c>
      <c r="I64" s="20">
        <f t="shared" si="2"/>
        <v>144.39650379532472</v>
      </c>
      <c r="J64" s="20">
        <f t="shared" si="3"/>
        <v>17260.339999999997</v>
      </c>
      <c r="K64" s="21">
        <f t="shared" si="4"/>
        <v>105.45087928890491</v>
      </c>
      <c r="L64" s="21">
        <f t="shared" si="5"/>
        <v>2901.8410000000003</v>
      </c>
      <c r="M64" s="38">
        <v>22111.1</v>
      </c>
      <c r="N64" s="44">
        <v>22111.1</v>
      </c>
      <c r="O64" s="38">
        <f t="shared" si="6"/>
        <v>100</v>
      </c>
    </row>
    <row r="65" spans="1:15" s="14" customFormat="1" ht="18.75">
      <c r="A65" s="18">
        <v>59</v>
      </c>
      <c r="B65" s="25" t="s">
        <v>65</v>
      </c>
      <c r="C65" s="44">
        <v>14673.163</v>
      </c>
      <c r="D65" s="44">
        <v>14239.493</v>
      </c>
      <c r="E65" s="44">
        <v>20388.271000000001</v>
      </c>
      <c r="F65" s="44">
        <v>19978.714</v>
      </c>
      <c r="G65" s="20">
        <f t="shared" si="0"/>
        <v>136.15819574825142</v>
      </c>
      <c r="H65" s="20">
        <f t="shared" si="1"/>
        <v>5305.5509999999995</v>
      </c>
      <c r="I65" s="20">
        <f t="shared" si="2"/>
        <v>140.30495327326611</v>
      </c>
      <c r="J65" s="20">
        <f t="shared" si="3"/>
        <v>5739.2209999999995</v>
      </c>
      <c r="K65" s="21">
        <f t="shared" si="4"/>
        <v>97.991212692827162</v>
      </c>
      <c r="L65" s="21">
        <f t="shared" si="5"/>
        <v>-409.5570000000007</v>
      </c>
      <c r="M65" s="38">
        <v>10748.1</v>
      </c>
      <c r="N65" s="44">
        <v>10748.1</v>
      </c>
      <c r="O65" s="38">
        <f t="shared" si="6"/>
        <v>100</v>
      </c>
    </row>
    <row r="66" spans="1:15" s="14" customFormat="1" ht="18.75">
      <c r="A66" s="18">
        <v>60</v>
      </c>
      <c r="B66" s="25" t="s">
        <v>66</v>
      </c>
      <c r="C66" s="44">
        <v>63702.688000000002</v>
      </c>
      <c r="D66" s="44">
        <v>62560.069000000003</v>
      </c>
      <c r="E66" s="44">
        <v>72629.365000000005</v>
      </c>
      <c r="F66" s="44">
        <v>72950.972999999998</v>
      </c>
      <c r="G66" s="20">
        <f t="shared" si="0"/>
        <v>114.51788816195636</v>
      </c>
      <c r="H66" s="20">
        <f t="shared" si="1"/>
        <v>9248.2849999999962</v>
      </c>
      <c r="I66" s="20">
        <f t="shared" si="2"/>
        <v>116.6094829594897</v>
      </c>
      <c r="J66" s="20">
        <f t="shared" si="3"/>
        <v>10390.903999999995</v>
      </c>
      <c r="K66" s="21">
        <f t="shared" si="4"/>
        <v>100.44280712078371</v>
      </c>
      <c r="L66" s="21">
        <f t="shared" si="5"/>
        <v>321.6079999999929</v>
      </c>
      <c r="M66" s="38">
        <v>68277</v>
      </c>
      <c r="N66" s="44">
        <v>68277</v>
      </c>
      <c r="O66" s="38">
        <f t="shared" si="6"/>
        <v>100</v>
      </c>
    </row>
    <row r="67" spans="1:15" s="14" customFormat="1" ht="18.75">
      <c r="A67" s="18">
        <v>61</v>
      </c>
      <c r="B67" s="25" t="s">
        <v>67</v>
      </c>
      <c r="C67" s="44">
        <v>18234.143</v>
      </c>
      <c r="D67" s="44">
        <v>14030.271000000001</v>
      </c>
      <c r="E67" s="44">
        <v>23679.9</v>
      </c>
      <c r="F67" s="44">
        <v>23493.937000000002</v>
      </c>
      <c r="G67" s="20">
        <f t="shared" si="0"/>
        <v>128.845852530607</v>
      </c>
      <c r="H67" s="20">
        <f t="shared" si="1"/>
        <v>5259.7940000000017</v>
      </c>
      <c r="I67" s="20">
        <f t="shared" si="2"/>
        <v>167.45176910695454</v>
      </c>
      <c r="J67" s="20">
        <f t="shared" si="3"/>
        <v>9463.6660000000011</v>
      </c>
      <c r="K67" s="21">
        <f t="shared" si="4"/>
        <v>99.214679960641732</v>
      </c>
      <c r="L67" s="21">
        <f t="shared" si="5"/>
        <v>-185.96299999999974</v>
      </c>
      <c r="M67" s="38">
        <v>11308</v>
      </c>
      <c r="N67" s="44">
        <v>11308</v>
      </c>
      <c r="O67" s="38">
        <f t="shared" si="6"/>
        <v>100</v>
      </c>
    </row>
    <row r="68" spans="1:15" s="14" customFormat="1" ht="18.75">
      <c r="A68" s="18">
        <v>62</v>
      </c>
      <c r="B68" s="25" t="s">
        <v>68</v>
      </c>
      <c r="C68" s="44">
        <v>51093.983999999997</v>
      </c>
      <c r="D68" s="44">
        <v>48681.472000000002</v>
      </c>
      <c r="E68" s="44">
        <v>54983.8</v>
      </c>
      <c r="F68" s="44">
        <v>58255.775999999998</v>
      </c>
      <c r="G68" s="20">
        <f t="shared" si="0"/>
        <v>114.01689874095548</v>
      </c>
      <c r="H68" s="20">
        <f t="shared" si="1"/>
        <v>7161.7920000000013</v>
      </c>
      <c r="I68" s="20">
        <f t="shared" si="2"/>
        <v>119.6672442443811</v>
      </c>
      <c r="J68" s="20">
        <f t="shared" si="3"/>
        <v>9574.3039999999964</v>
      </c>
      <c r="K68" s="21">
        <f t="shared" si="4"/>
        <v>105.95080005383404</v>
      </c>
      <c r="L68" s="21">
        <f t="shared" si="5"/>
        <v>3271.9759999999951</v>
      </c>
      <c r="M68" s="38">
        <v>1359.6</v>
      </c>
      <c r="N68" s="44">
        <v>1359.6</v>
      </c>
      <c r="O68" s="38">
        <f t="shared" si="6"/>
        <v>100</v>
      </c>
    </row>
    <row r="69" spans="1:15" s="14" customFormat="1" ht="18.75">
      <c r="A69" s="18">
        <v>63</v>
      </c>
      <c r="B69" s="25" t="s">
        <v>69</v>
      </c>
      <c r="C69" s="44">
        <v>31560.291000000001</v>
      </c>
      <c r="D69" s="44">
        <v>31155.7</v>
      </c>
      <c r="E69" s="44">
        <v>37401.980000000003</v>
      </c>
      <c r="F69" s="44">
        <v>38846.139000000003</v>
      </c>
      <c r="G69" s="20">
        <f t="shared" si="0"/>
        <v>123.08549056154141</v>
      </c>
      <c r="H69" s="20">
        <f t="shared" si="1"/>
        <v>7285.8480000000018</v>
      </c>
      <c r="I69" s="20">
        <f t="shared" si="2"/>
        <v>124.68389090920763</v>
      </c>
      <c r="J69" s="20">
        <f t="shared" si="3"/>
        <v>7690.4390000000021</v>
      </c>
      <c r="K69" s="21">
        <f t="shared" si="4"/>
        <v>103.86118328494909</v>
      </c>
      <c r="L69" s="21">
        <f t="shared" si="5"/>
        <v>1444.1589999999997</v>
      </c>
      <c r="M69" s="38">
        <v>30308.3</v>
      </c>
      <c r="N69" s="44">
        <v>30308.3</v>
      </c>
      <c r="O69" s="38">
        <f t="shared" si="6"/>
        <v>100</v>
      </c>
    </row>
    <row r="70" spans="1:15" s="14" customFormat="1" ht="18.75">
      <c r="A70" s="18">
        <v>64</v>
      </c>
      <c r="B70" s="25" t="s">
        <v>70</v>
      </c>
      <c r="C70" s="44">
        <v>37103.241999999998</v>
      </c>
      <c r="D70" s="44">
        <v>36184.267999999996</v>
      </c>
      <c r="E70" s="44">
        <v>41257.159</v>
      </c>
      <c r="F70" s="44">
        <v>42561.192999999999</v>
      </c>
      <c r="G70" s="20">
        <f t="shared" si="0"/>
        <v>114.71017276603483</v>
      </c>
      <c r="H70" s="20">
        <f t="shared" si="1"/>
        <v>5457.9510000000009</v>
      </c>
      <c r="I70" s="20">
        <f t="shared" si="2"/>
        <v>117.62347382569686</v>
      </c>
      <c r="J70" s="20">
        <f t="shared" si="3"/>
        <v>6376.9250000000029</v>
      </c>
      <c r="K70" s="21">
        <f t="shared" si="4"/>
        <v>103.16074599319842</v>
      </c>
      <c r="L70" s="21">
        <f t="shared" si="5"/>
        <v>1304.0339999999997</v>
      </c>
      <c r="M70" s="38">
        <v>24340.799999999999</v>
      </c>
      <c r="N70" s="44">
        <v>24340.799999999999</v>
      </c>
      <c r="O70" s="38">
        <f t="shared" si="6"/>
        <v>100</v>
      </c>
    </row>
    <row r="71" spans="1:15" s="14" customFormat="1" ht="18.75">
      <c r="A71" s="18">
        <v>65</v>
      </c>
      <c r="B71" s="25" t="s">
        <v>71</v>
      </c>
      <c r="C71" s="44">
        <v>17335.754000000001</v>
      </c>
      <c r="D71" s="44">
        <v>17335.754000000001</v>
      </c>
      <c r="E71" s="44">
        <v>21969.7</v>
      </c>
      <c r="F71" s="44">
        <v>22731.101999999999</v>
      </c>
      <c r="G71" s="20">
        <f t="shared" ref="G71:G78" si="7">F71/C71*100</f>
        <v>131.12266129295557</v>
      </c>
      <c r="H71" s="20">
        <f t="shared" ref="H71:H78" si="8">F71-C71</f>
        <v>5395.3479999999981</v>
      </c>
      <c r="I71" s="20">
        <f t="shared" ref="I71:I78" si="9">F71/D71*100</f>
        <v>131.12266129295557</v>
      </c>
      <c r="J71" s="20">
        <f t="shared" ref="J71:J78" si="10">F71-D71</f>
        <v>5395.3479999999981</v>
      </c>
      <c r="K71" s="21">
        <f t="shared" ref="K71:K78" si="11">F71/E71*100</f>
        <v>103.46569138404256</v>
      </c>
      <c r="L71" s="21">
        <f t="shared" ref="L71:L78" si="12">F71-E71</f>
        <v>761.40199999999822</v>
      </c>
      <c r="M71" s="38">
        <v>19474.400000000001</v>
      </c>
      <c r="N71" s="44">
        <v>19474.400000000001</v>
      </c>
      <c r="O71" s="38">
        <f t="shared" si="6"/>
        <v>100</v>
      </c>
    </row>
    <row r="72" spans="1:15" s="14" customFormat="1" ht="18.75">
      <c r="A72" s="18">
        <v>66</v>
      </c>
      <c r="B72" s="25" t="s">
        <v>72</v>
      </c>
      <c r="C72" s="44">
        <v>1614383.621</v>
      </c>
      <c r="D72" s="44">
        <v>1353939.659</v>
      </c>
      <c r="E72" s="44">
        <v>1658020.726</v>
      </c>
      <c r="F72" s="44">
        <v>1710102.568</v>
      </c>
      <c r="G72" s="20">
        <f t="shared" si="7"/>
        <v>105.92913268908839</v>
      </c>
      <c r="H72" s="20">
        <f t="shared" si="8"/>
        <v>95718.946999999927</v>
      </c>
      <c r="I72" s="20">
        <f t="shared" si="9"/>
        <v>126.30567076106307</v>
      </c>
      <c r="J72" s="20">
        <f t="shared" si="10"/>
        <v>356162.90899999999</v>
      </c>
      <c r="K72" s="21">
        <f t="shared" si="11"/>
        <v>103.14120572700247</v>
      </c>
      <c r="L72" s="21">
        <f t="shared" si="12"/>
        <v>52081.841999999946</v>
      </c>
      <c r="M72" s="38">
        <v>0</v>
      </c>
      <c r="N72" s="44">
        <v>0</v>
      </c>
      <c r="O72" s="38"/>
    </row>
    <row r="73" spans="1:15" s="14" customFormat="1" ht="18.75">
      <c r="A73" s="18">
        <v>67</v>
      </c>
      <c r="B73" s="25" t="s">
        <v>73</v>
      </c>
      <c r="C73" s="44">
        <v>30769.731</v>
      </c>
      <c r="D73" s="44">
        <v>29852.924999999999</v>
      </c>
      <c r="E73" s="44">
        <v>34642.400000000001</v>
      </c>
      <c r="F73" s="44">
        <v>32673.494999999999</v>
      </c>
      <c r="G73" s="20">
        <f t="shared" si="7"/>
        <v>106.18713241269479</v>
      </c>
      <c r="H73" s="20">
        <f t="shared" si="8"/>
        <v>1903.7639999999992</v>
      </c>
      <c r="I73" s="20">
        <f t="shared" si="9"/>
        <v>109.44821989805018</v>
      </c>
      <c r="J73" s="20">
        <f t="shared" si="10"/>
        <v>2820.5699999999997</v>
      </c>
      <c r="K73" s="21">
        <f t="shared" si="11"/>
        <v>94.316487887675208</v>
      </c>
      <c r="L73" s="21">
        <f t="shared" si="12"/>
        <v>-1968.9050000000025</v>
      </c>
      <c r="M73" s="38">
        <v>5415.3</v>
      </c>
      <c r="N73" s="44">
        <v>5415.3</v>
      </c>
      <c r="O73" s="38">
        <f t="shared" si="6"/>
        <v>100</v>
      </c>
    </row>
    <row r="74" spans="1:15" s="14" customFormat="1" ht="18.75">
      <c r="A74" s="18">
        <v>68</v>
      </c>
      <c r="B74" s="25" t="s">
        <v>74</v>
      </c>
      <c r="C74" s="44">
        <v>358253.26899999997</v>
      </c>
      <c r="D74" s="44">
        <v>319735.72499999998</v>
      </c>
      <c r="E74" s="44">
        <v>369968.71</v>
      </c>
      <c r="F74" s="44">
        <v>379880.16800000001</v>
      </c>
      <c r="G74" s="20">
        <f t="shared" si="7"/>
        <v>106.03676250055378</v>
      </c>
      <c r="H74" s="20">
        <f t="shared" si="8"/>
        <v>21626.899000000034</v>
      </c>
      <c r="I74" s="20">
        <f t="shared" si="9"/>
        <v>118.81067340848448</v>
      </c>
      <c r="J74" s="20">
        <f t="shared" si="10"/>
        <v>60144.443000000028</v>
      </c>
      <c r="K74" s="21">
        <f t="shared" si="11"/>
        <v>102.67899898886044</v>
      </c>
      <c r="L74" s="21">
        <f t="shared" si="12"/>
        <v>9911.4579999999842</v>
      </c>
      <c r="M74" s="38">
        <v>81798.2</v>
      </c>
      <c r="N74" s="44">
        <v>81798.2</v>
      </c>
      <c r="O74" s="38">
        <f t="shared" si="6"/>
        <v>100</v>
      </c>
    </row>
    <row r="75" spans="1:15" s="14" customFormat="1" ht="18.75">
      <c r="A75" s="18">
        <v>69</v>
      </c>
      <c r="B75" s="25" t="s">
        <v>75</v>
      </c>
      <c r="C75" s="44">
        <v>52848.449000000001</v>
      </c>
      <c r="D75" s="44">
        <v>52848.449000000001</v>
      </c>
      <c r="E75" s="44">
        <v>64680.4</v>
      </c>
      <c r="F75" s="44">
        <v>65845.849000000002</v>
      </c>
      <c r="G75" s="20">
        <f t="shared" si="7"/>
        <v>124.59372081099296</v>
      </c>
      <c r="H75" s="20">
        <f t="shared" si="8"/>
        <v>12997.400000000001</v>
      </c>
      <c r="I75" s="20">
        <f t="shared" si="9"/>
        <v>124.59372081099296</v>
      </c>
      <c r="J75" s="20">
        <f t="shared" si="10"/>
        <v>12997.400000000001</v>
      </c>
      <c r="K75" s="21">
        <f t="shared" si="11"/>
        <v>101.80185805901014</v>
      </c>
      <c r="L75" s="21">
        <f t="shared" si="12"/>
        <v>1165.4490000000005</v>
      </c>
      <c r="M75" s="38">
        <v>24070.2</v>
      </c>
      <c r="N75" s="44">
        <v>24070.2</v>
      </c>
      <c r="O75" s="38">
        <f t="shared" si="6"/>
        <v>100</v>
      </c>
    </row>
    <row r="76" spans="1:15" s="14" customFormat="1" ht="18.75">
      <c r="A76" s="18">
        <v>70</v>
      </c>
      <c r="B76" s="25" t="s">
        <v>76</v>
      </c>
      <c r="C76" s="44">
        <v>158684.283</v>
      </c>
      <c r="D76" s="44">
        <v>107988.52899999999</v>
      </c>
      <c r="E76" s="44">
        <v>143778.29999999999</v>
      </c>
      <c r="F76" s="44">
        <v>146452.28</v>
      </c>
      <c r="G76" s="20">
        <f t="shared" si="7"/>
        <v>92.29161025354982</v>
      </c>
      <c r="H76" s="20">
        <f t="shared" si="8"/>
        <v>-12232.002999999997</v>
      </c>
      <c r="I76" s="20">
        <f t="shared" si="9"/>
        <v>135.61836739159583</v>
      </c>
      <c r="J76" s="20">
        <f t="shared" si="10"/>
        <v>38463.751000000004</v>
      </c>
      <c r="K76" s="21">
        <f t="shared" si="11"/>
        <v>101.85979386319077</v>
      </c>
      <c r="L76" s="21">
        <f t="shared" si="12"/>
        <v>2673.9800000000105</v>
      </c>
      <c r="M76" s="38">
        <v>0</v>
      </c>
      <c r="N76" s="44">
        <v>0</v>
      </c>
      <c r="O76" s="38"/>
    </row>
    <row r="77" spans="1:15" s="14" customFormat="1" ht="30.75" customHeight="1">
      <c r="A77" s="18">
        <v>71</v>
      </c>
      <c r="B77" s="25" t="s">
        <v>77</v>
      </c>
      <c r="C77" s="44">
        <v>65164.896999999997</v>
      </c>
      <c r="D77" s="44">
        <v>62752.446000000004</v>
      </c>
      <c r="E77" s="44">
        <v>91616.2</v>
      </c>
      <c r="F77" s="44">
        <v>96951.224000000002</v>
      </c>
      <c r="G77" s="20">
        <f t="shared" si="7"/>
        <v>148.77829700244905</v>
      </c>
      <c r="H77" s="20">
        <f t="shared" si="8"/>
        <v>31786.327000000005</v>
      </c>
      <c r="I77" s="20">
        <f t="shared" si="9"/>
        <v>154.49792028823865</v>
      </c>
      <c r="J77" s="20">
        <f t="shared" si="10"/>
        <v>34198.777999999998</v>
      </c>
      <c r="K77" s="21">
        <f t="shared" si="11"/>
        <v>105.82323213580132</v>
      </c>
      <c r="L77" s="21">
        <f t="shared" si="12"/>
        <v>5335.0240000000049</v>
      </c>
      <c r="M77" s="38">
        <v>29854</v>
      </c>
      <c r="N77" s="47">
        <v>29854</v>
      </c>
      <c r="O77" s="38">
        <f t="shared" si="6"/>
        <v>100</v>
      </c>
    </row>
    <row r="78" spans="1:15" s="15" customFormat="1" ht="27.2" customHeight="1">
      <c r="A78" s="7" t="s">
        <v>1</v>
      </c>
      <c r="B78" s="7"/>
      <c r="C78" s="22">
        <f>SUM(C7:C77)</f>
        <v>9894653.4339999966</v>
      </c>
      <c r="D78" s="22">
        <f>SUM(D7:D77)</f>
        <v>7255975.7389999991</v>
      </c>
      <c r="E78" s="22">
        <f>SUM(E7:E77)</f>
        <v>8954692.9279999994</v>
      </c>
      <c r="F78" s="22">
        <f>SUM(F7:F77)</f>
        <v>9244724.2269999962</v>
      </c>
      <c r="G78" s="22">
        <f t="shared" si="7"/>
        <v>93.431511155643761</v>
      </c>
      <c r="H78" s="22">
        <f t="shared" si="8"/>
        <v>-649929.2070000004</v>
      </c>
      <c r="I78" s="22">
        <f t="shared" si="9"/>
        <v>127.40842251319438</v>
      </c>
      <c r="J78" s="22">
        <f t="shared" si="10"/>
        <v>1988748.4879999971</v>
      </c>
      <c r="K78" s="23">
        <f t="shared" si="11"/>
        <v>103.23887487077432</v>
      </c>
      <c r="L78" s="46">
        <f t="shared" si="12"/>
        <v>290031.29899999686</v>
      </c>
      <c r="M78" s="41">
        <f>SUM(M7:M77)</f>
        <v>1499682.8000000005</v>
      </c>
      <c r="N78" s="41">
        <f>SUM(N7:N77)</f>
        <v>1499682.8000000005</v>
      </c>
      <c r="O78" s="38">
        <f t="shared" si="6"/>
        <v>100</v>
      </c>
    </row>
    <row r="79" spans="1:15" ht="27.6" customHeight="1">
      <c r="A79" s="28"/>
      <c r="B79" s="29"/>
      <c r="C79" s="30"/>
      <c r="D79" s="40"/>
      <c r="E79" s="43"/>
      <c r="F79" s="43"/>
      <c r="G79" s="37"/>
      <c r="H79" s="31"/>
      <c r="I79" s="31"/>
      <c r="J79" s="31"/>
      <c r="K79" s="31"/>
      <c r="L79" s="32"/>
    </row>
    <row r="80" spans="1:15" ht="39.6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ht="18.75">
      <c r="A81" s="32"/>
      <c r="B81" s="32"/>
      <c r="C81" s="42"/>
      <c r="D81" s="32"/>
      <c r="E81" s="32"/>
      <c r="F81" s="32"/>
      <c r="G81" s="32"/>
      <c r="H81" s="32"/>
      <c r="I81" s="32"/>
      <c r="J81" s="32"/>
      <c r="K81" s="32"/>
      <c r="L81" s="32"/>
    </row>
    <row r="82" spans="1:12" ht="18.75">
      <c r="A82" s="32"/>
      <c r="B82" s="32"/>
      <c r="C82" s="32"/>
      <c r="D82" s="29"/>
      <c r="E82" s="45"/>
      <c r="F82" s="45"/>
      <c r="G82" s="32"/>
      <c r="H82" s="32"/>
      <c r="I82" s="32"/>
      <c r="J82" s="32"/>
      <c r="K82" s="32"/>
      <c r="L82" s="32"/>
    </row>
    <row r="83" spans="1:12" ht="18.7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1:12" ht="18.7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1:12" ht="18.7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1:12" ht="18.7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1:12" ht="18.7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1:12" ht="18.7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1:12" ht="18.7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1:12" ht="18.7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1:12" ht="18.7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1:12" ht="18.7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1:12" ht="18.7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1:12" ht="18.7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1:12" ht="18.7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1:12" ht="18.7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1:12" ht="18.7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1:12" ht="18.7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1:12" ht="18.7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  <row r="100" spans="1:12" ht="18.7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</row>
    <row r="101" spans="1:12" ht="18.7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</row>
    <row r="102" spans="1:12" ht="18.7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</row>
    <row r="103" spans="1:12" ht="18.7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</row>
    <row r="104" spans="1:12" ht="18.7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</row>
    <row r="105" spans="1:12" ht="18.7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</row>
    <row r="106" spans="1:12" ht="18.7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</row>
    <row r="107" spans="1:12" ht="18.7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</row>
    <row r="108" spans="1:12" ht="18.7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pans="1:12" ht="18.7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pans="1:12" ht="18.7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spans="1:12" ht="18.7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</row>
    <row r="112" spans="1:12" ht="18.7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</row>
    <row r="113" spans="1:12" ht="18.7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</row>
    <row r="114" spans="1:12" ht="18.7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</row>
    <row r="115" spans="1:12" ht="18.7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</row>
    <row r="116" spans="1:12" ht="18.7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</row>
    <row r="117" spans="1:12" ht="18.7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</row>
    <row r="118" spans="1:12" ht="18.7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</row>
    <row r="119" spans="1:12" ht="18.7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</row>
    <row r="120" spans="1:12" ht="18.7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</row>
    <row r="121" spans="1:12" ht="18.7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</row>
    <row r="122" spans="1:12" ht="18.7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</row>
    <row r="123" spans="1:12" ht="18.7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</row>
    <row r="124" spans="1:12" ht="18.7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</row>
    <row r="125" spans="1:12" ht="18.7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</row>
    <row r="126" spans="1:12" ht="18.7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</row>
    <row r="127" spans="1:12" ht="18.7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</row>
    <row r="128" spans="1:12" ht="18.7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</row>
    <row r="129" spans="1:12" ht="18.7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</row>
    <row r="130" spans="1:12" ht="18.7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</row>
    <row r="131" spans="1:12" ht="18.7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</row>
    <row r="132" spans="1:12" ht="18.7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</row>
    <row r="133" spans="1:12" ht="18.7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  <row r="134" spans="1:12" ht="18.7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</row>
    <row r="135" spans="1:12" ht="18.7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</row>
    <row r="136" spans="1:12" ht="18.7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</row>
    <row r="137" spans="1:12" ht="18.7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</row>
    <row r="138" spans="1:12" ht="18.7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</row>
    <row r="139" spans="1:12" ht="18.7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</row>
    <row r="140" spans="1:12" ht="18.7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</row>
    <row r="141" spans="1:12" ht="18.7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</row>
    <row r="142" spans="1:12" ht="18.7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</row>
    <row r="143" spans="1:12" ht="18.7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</row>
    <row r="144" spans="1:12" ht="18.7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</row>
    <row r="145" spans="1:12" ht="18.7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</row>
    <row r="146" spans="1:12" ht="18.7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</row>
    <row r="147" spans="1:12" ht="18.7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</row>
    <row r="148" spans="1:12" ht="18.7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</row>
    <row r="149" spans="1:12" ht="18.7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</row>
    <row r="150" spans="1:12" ht="18.7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</row>
    <row r="151" spans="1:12" ht="18.7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</row>
    <row r="152" spans="1:12" ht="18.7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</row>
    <row r="153" spans="1:12" ht="18.7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</row>
    <row r="154" spans="1:12" ht="18.7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</row>
    <row r="155" spans="1:12" ht="18.7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</row>
    <row r="156" spans="1:12" ht="18.7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</row>
    <row r="157" spans="1:12" ht="18.7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</row>
    <row r="158" spans="1:12" ht="18.7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</row>
    <row r="159" spans="1:12" ht="18.7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</row>
    <row r="160" spans="1:12" ht="18.7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</row>
    <row r="161" spans="1:12" ht="18.7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</row>
    <row r="162" spans="1:12" ht="18.7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</row>
    <row r="163" spans="1:12" ht="18.7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</row>
    <row r="164" spans="1:12" ht="18.7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</row>
    <row r="165" spans="1:12" ht="18.7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</row>
    <row r="166" spans="1:12" ht="18.7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</row>
    <row r="167" spans="1:12" ht="18.7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</row>
    <row r="168" spans="1:12" ht="18.7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</row>
    <row r="169" spans="1:12" ht="18.7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</row>
    <row r="170" spans="1:12" ht="18.7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</row>
    <row r="171" spans="1:12" ht="18.7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</row>
    <row r="172" spans="1:12" ht="18.7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</row>
    <row r="173" spans="1:12" ht="18.7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</row>
    <row r="174" spans="1:12" ht="18.7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</row>
    <row r="175" spans="1:12" ht="18.7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</row>
    <row r="176" spans="1:12" ht="18.7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</row>
    <row r="177" spans="1:12" ht="18.7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</row>
    <row r="178" spans="1:12" ht="18.7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</row>
    <row r="179" spans="1:12" ht="18.7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</row>
    <row r="180" spans="1:12" ht="18.7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</row>
    <row r="181" spans="1:12" ht="18.7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</row>
    <row r="182" spans="1:12" ht="18.7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</row>
    <row r="183" spans="1:12" ht="18.7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</row>
    <row r="184" spans="1:12" ht="18.7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</row>
    <row r="185" spans="1:12" ht="18.7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</row>
    <row r="186" spans="1:12" ht="18.7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</row>
    <row r="187" spans="1:12" ht="18.7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</row>
    <row r="188" spans="1:12" ht="18.7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</row>
    <row r="189" spans="1:12" ht="18.7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</row>
    <row r="190" spans="1:12" ht="18.7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</row>
    <row r="191" spans="1:12" ht="18.7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</row>
    <row r="192" spans="1:12" ht="18.7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</row>
    <row r="193" spans="1:12" ht="18.7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</row>
    <row r="194" spans="1:12" ht="18.7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</row>
    <row r="195" spans="1:12" ht="18.7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</row>
    <row r="196" spans="1:12" ht="18.7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</row>
    <row r="197" spans="1:12" ht="18.7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</row>
    <row r="198" spans="1:12" ht="18.7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</row>
    <row r="199" spans="1:12" ht="18.7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</row>
    <row r="200" spans="1:12" ht="18.7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</row>
    <row r="201" spans="1:12" ht="18.7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</row>
    <row r="202" spans="1:12" ht="18.7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</row>
    <row r="203" spans="1:12" ht="18.7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</row>
    <row r="204" spans="1:12" ht="18.7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</row>
    <row r="205" spans="1:12" ht="18.7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</row>
    <row r="206" spans="1:12" ht="18.7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</row>
    <row r="207" spans="1:12" ht="18.7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</row>
    <row r="208" spans="1:12" ht="18.7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</row>
    <row r="209" spans="1:12" ht="18.7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</row>
    <row r="210" spans="1:12" ht="18.7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</row>
    <row r="211" spans="1:12" ht="18.7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</row>
    <row r="212" spans="1:12" ht="18.7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</row>
    <row r="213" spans="1:12" ht="18.7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</row>
    <row r="214" spans="1:12" ht="18.7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</row>
    <row r="215" spans="1:12" ht="18.7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</row>
    <row r="216" spans="1:12" ht="18.7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</row>
    <row r="217" spans="1:12" ht="18.7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</row>
    <row r="218" spans="1:12" ht="18.7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</row>
    <row r="219" spans="1:12" ht="18.7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</row>
    <row r="220" spans="1:12" ht="18.7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</row>
    <row r="221" spans="1:12" ht="18.7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</row>
    <row r="222" spans="1:12" ht="18.7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</row>
    <row r="223" spans="1:12" ht="18.7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</row>
    <row r="224" spans="1:12" ht="18.7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</row>
    <row r="225" spans="1:12" ht="18.7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</row>
    <row r="226" spans="1:12" ht="18.7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</row>
    <row r="227" spans="1:12" ht="18.7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</row>
    <row r="228" spans="1:12" ht="18.7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</row>
    <row r="229" spans="1:12" ht="18.7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</row>
    <row r="230" spans="1:12" ht="18.7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</row>
    <row r="231" spans="1:12" ht="18.7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</row>
    <row r="232" spans="1:12" ht="18.7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</row>
    <row r="233" spans="1:12" ht="18.7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</row>
    <row r="234" spans="1:12" ht="18.7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</row>
    <row r="235" spans="1:12" ht="18.7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</row>
    <row r="236" spans="1:12" ht="18.7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</row>
    <row r="237" spans="1:12" ht="18.7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</row>
    <row r="238" spans="1:12" ht="18.7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</row>
    <row r="239" spans="1:12" ht="18.7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</row>
    <row r="240" spans="1:12" ht="18.7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</row>
    <row r="241" spans="1:12" ht="18.7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</row>
    <row r="242" spans="1:12" ht="18.7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</row>
    <row r="243" spans="1:12" ht="18.7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</row>
    <row r="244" spans="1:12" ht="18.7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</row>
    <row r="245" spans="1:12" ht="18.7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</row>
    <row r="246" spans="1:12" ht="18.7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</row>
    <row r="247" spans="1:12" ht="18.7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</row>
    <row r="248" spans="1:12" ht="18.7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</row>
    <row r="249" spans="1:12" ht="18.7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</row>
    <row r="250" spans="1:12" ht="18.7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</row>
    <row r="251" spans="1:12" ht="18.7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</row>
    <row r="252" spans="1:12" ht="18.7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</row>
    <row r="253" spans="1:12" ht="18.7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</row>
    <row r="254" spans="1:12" ht="18.7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</row>
    <row r="255" spans="1:12" ht="18.7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</row>
    <row r="256" spans="1:12" ht="18.7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</row>
    <row r="257" spans="1:12" ht="18.7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</row>
    <row r="258" spans="1:12" ht="18.7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</row>
    <row r="259" spans="1:12" ht="18.7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</row>
    <row r="260" spans="1:12" ht="18.7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</row>
    <row r="261" spans="1:12" ht="18.7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</row>
    <row r="262" spans="1:12" ht="18.7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</row>
    <row r="263" spans="1:12" ht="18.7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</row>
    <row r="264" spans="1:12" ht="18.7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</row>
    <row r="265" spans="1:12" ht="18.7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</row>
    <row r="266" spans="1:12" ht="18.7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</row>
    <row r="267" spans="1:12" ht="18.7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</row>
    <row r="268" spans="1:12" ht="18.7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</row>
    <row r="269" spans="1:12" ht="18.7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</row>
    <row r="270" spans="1:12" ht="18.7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</row>
    <row r="271" spans="1:12" ht="18.7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</row>
    <row r="272" spans="1:12" ht="18.7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</row>
    <row r="273" spans="1:12" ht="18.7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</row>
    <row r="274" spans="1:12" ht="18.7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</row>
    <row r="275" spans="1:12" ht="18.7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</row>
    <row r="276" spans="1:12" ht="18.7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</row>
    <row r="277" spans="1:12" ht="18.7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</row>
    <row r="278" spans="1:12" ht="18.7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</row>
    <row r="279" spans="1:12" ht="18.7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</row>
    <row r="280" spans="1:12" ht="18.7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</row>
    <row r="281" spans="1:12" ht="18.7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</row>
    <row r="282" spans="1:12" ht="18.7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</row>
    <row r="283" spans="1:12" ht="18.7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</row>
    <row r="284" spans="1:12" ht="18.7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</row>
    <row r="285" spans="1:12" ht="18.7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</row>
    <row r="286" spans="1:12" ht="18.7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</row>
    <row r="287" spans="1:12" ht="18.7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</row>
    <row r="288" spans="1:12" ht="18.7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</row>
    <row r="289" spans="1:12" ht="18.7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</row>
    <row r="290" spans="1:12" ht="18.7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</row>
    <row r="291" spans="1:12" ht="18.7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</row>
    <row r="292" spans="1:12" ht="18.7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</row>
    <row r="293" spans="1:12" ht="18.7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</row>
    <row r="294" spans="1:12" ht="18.7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</row>
    <row r="295" spans="1:12" ht="18.7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</row>
    <row r="296" spans="1:12" ht="18.7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</row>
    <row r="297" spans="1:12" ht="18.7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</row>
    <row r="298" spans="1:12" ht="18.7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</row>
    <row r="299" spans="1:12" ht="18.7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</row>
    <row r="300" spans="1:12" ht="18.7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</row>
    <row r="301" spans="1:12" ht="18.7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</row>
    <row r="302" spans="1:12" ht="18.7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</row>
    <row r="303" spans="1:12" ht="18.7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</row>
    <row r="304" spans="1:12" ht="18.7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</row>
    <row r="305" spans="1:12" ht="18.7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</row>
    <row r="306" spans="1:12" ht="18.75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</row>
    <row r="307" spans="1:12" ht="18.75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</row>
    <row r="308" spans="1:12" ht="18.75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</row>
    <row r="309" spans="1:12" ht="18.75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</row>
    <row r="310" spans="1:12" ht="18.75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</row>
    <row r="311" spans="1:12" ht="18.75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</row>
    <row r="312" spans="1:12" ht="18.75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</row>
    <row r="313" spans="1:12" ht="18.75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</row>
    <row r="314" spans="1:12" ht="18.75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</row>
    <row r="315" spans="1:12" ht="18.75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</row>
    <row r="316" spans="1:12" ht="18.75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</row>
    <row r="317" spans="1:12" ht="18.75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</row>
    <row r="318" spans="1:12" ht="18.75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</row>
    <row r="319" spans="1:12" ht="18.75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</row>
    <row r="320" spans="1:12" ht="18.75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</row>
    <row r="321" spans="1:12" ht="18.75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</row>
    <row r="322" spans="1:12" ht="18.75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</row>
    <row r="323" spans="1:12" ht="18.75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</row>
    <row r="324" spans="1:12" ht="18.75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</row>
    <row r="325" spans="1:12" ht="18.75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</row>
    <row r="326" spans="1:12" ht="18.75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</row>
    <row r="327" spans="1:12" ht="18.75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</row>
    <row r="328" spans="1:12" ht="18.75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</row>
    <row r="329" spans="1:12" ht="18.75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</row>
    <row r="330" spans="1:12" ht="18.75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</row>
    <row r="331" spans="1:12" ht="18.75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</row>
    <row r="332" spans="1:12" ht="18.75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</row>
    <row r="333" spans="1:12" ht="18.75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</row>
    <row r="334" spans="1:12" ht="18.75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</row>
    <row r="335" spans="1:12" ht="18.75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</row>
    <row r="336" spans="1:12" ht="18.75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</row>
    <row r="337" spans="1:12" ht="18.75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</row>
    <row r="338" spans="1:12" ht="18.75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</row>
    <row r="339" spans="1:12" ht="18.75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</row>
    <row r="340" spans="1:12" ht="18.75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</row>
    <row r="341" spans="1:12" ht="18.75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</row>
    <row r="342" spans="1:12" ht="18.75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</row>
    <row r="343" spans="1:12" ht="18.75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</row>
    <row r="344" spans="1:12" ht="18.75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</row>
    <row r="345" spans="1:12" ht="18.75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</row>
    <row r="346" spans="1:12" ht="18.75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</row>
    <row r="347" spans="1:12" ht="18.75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</row>
    <row r="348" spans="1:12" ht="18.75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</row>
    <row r="349" spans="1:12" ht="18.75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</row>
    <row r="350" spans="1:12" ht="18.75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</row>
    <row r="351" spans="1:12" ht="18.75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</row>
    <row r="352" spans="1:12" ht="18.75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</row>
    <row r="353" spans="1:12" ht="18.75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</row>
    <row r="354" spans="1:12" ht="18.75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</row>
    <row r="355" spans="1:12" ht="18.75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</row>
    <row r="356" spans="1:12" ht="18.75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</row>
    <row r="357" spans="1:12" ht="18.75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</row>
    <row r="358" spans="1:12" ht="18.75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</row>
    <row r="359" spans="1:12" ht="18.75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</row>
    <row r="360" spans="1:12" ht="18.75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</row>
    <row r="361" spans="1:12" ht="18.75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</row>
    <row r="362" spans="1:12" ht="18.75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</row>
    <row r="363" spans="1:12" ht="18.75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</row>
    <row r="364" spans="1:12" ht="18.75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</row>
    <row r="365" spans="1:12" ht="18.75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</row>
    <row r="366" spans="1:12" ht="18.75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</row>
    <row r="367" spans="1:12" ht="18.75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</row>
    <row r="368" spans="1:12" ht="18.75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</row>
    <row r="369" spans="1:12" ht="18.75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</row>
    <row r="370" spans="1:12" ht="18.75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</row>
    <row r="371" spans="1:12" ht="18.75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</row>
    <row r="372" spans="1:12" ht="18.75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</row>
    <row r="373" spans="1:12" ht="18.75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</row>
    <row r="374" spans="1:12" ht="18.75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</row>
    <row r="375" spans="1:12" ht="18.75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</row>
    <row r="376" spans="1:12" ht="18.75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</row>
    <row r="377" spans="1:12" ht="18.75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</row>
    <row r="378" spans="1:12" ht="18.75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</row>
    <row r="379" spans="1:12" ht="18.75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</row>
    <row r="380" spans="1:12" ht="18.75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</row>
    <row r="381" spans="1:12" ht="18.75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</row>
    <row r="382" spans="1:12" ht="18.75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</row>
    <row r="383" spans="1:12" ht="18.75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</row>
    <row r="384" spans="1:12" ht="18.75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</row>
    <row r="385" spans="1:12" ht="18.75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</row>
    <row r="386" spans="1:12" ht="18.75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</row>
    <row r="387" spans="1:12" ht="18.75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</row>
    <row r="388" spans="1:12" ht="18.75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</row>
    <row r="389" spans="1:12" ht="18.75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</row>
    <row r="390" spans="1:12" ht="18.75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</row>
    <row r="391" spans="1:12" ht="18.75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</row>
    <row r="392" spans="1:12" ht="18.75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</row>
    <row r="393" spans="1:12" ht="18.75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</row>
    <row r="394" spans="1:12" ht="18.75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</row>
    <row r="395" spans="1:12" ht="18.75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</row>
    <row r="396" spans="1:12" ht="18.75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</row>
    <row r="397" spans="1:12" ht="18.75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</row>
    <row r="398" spans="1:12" ht="18.75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</row>
    <row r="399" spans="1:12" ht="18.75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</row>
    <row r="400" spans="1:12" ht="18.75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</row>
    <row r="401" spans="1:12" ht="18.75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</row>
    <row r="402" spans="1:12" ht="18.75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</row>
    <row r="403" spans="1:12" ht="18.75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</row>
    <row r="404" spans="1:12" ht="18.75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</row>
    <row r="405" spans="1:12" ht="18.75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</row>
    <row r="406" spans="1:12" ht="18.75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</row>
    <row r="407" spans="1:12" ht="18.75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</row>
    <row r="408" spans="1:12" ht="18.75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</row>
    <row r="409" spans="1:12" ht="18.75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1:12" ht="18.75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</row>
    <row r="411" spans="1:12" ht="18.75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</row>
    <row r="412" spans="1:12" ht="18.75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</row>
    <row r="413" spans="1:12" ht="18.75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</row>
    <row r="414" spans="1:12" ht="18.75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</row>
    <row r="415" spans="1:12" ht="18.75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</row>
    <row r="416" spans="1:12" ht="18.75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</row>
    <row r="417" spans="1:12" ht="18.75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</row>
    <row r="418" spans="1:12" ht="18.75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</row>
    <row r="419" spans="1:12" ht="18.75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</row>
    <row r="420" spans="1:12" ht="18.75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</row>
    <row r="421" spans="1:12" ht="18.75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</row>
    <row r="422" spans="1:12" ht="18.75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</row>
    <row r="423" spans="1:12" ht="18.75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</row>
    <row r="424" spans="1:12" ht="18.75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</row>
    <row r="425" spans="1:12" ht="18.75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</row>
    <row r="426" spans="1:12" ht="18.75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</row>
    <row r="427" spans="1:12" ht="18.75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</row>
    <row r="428" spans="1:12" ht="18.75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</row>
    <row r="429" spans="1:12" ht="18.75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</row>
    <row r="430" spans="1:12" ht="18.75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</row>
    <row r="431" spans="1:12" ht="18.75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</row>
    <row r="432" spans="1:12" ht="18.75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</row>
    <row r="433" spans="1:12" ht="18.75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</row>
    <row r="434" spans="1:12" ht="18.75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</row>
    <row r="435" spans="1:12" ht="18.75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</row>
    <row r="436" spans="1:12" ht="18.75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</row>
    <row r="437" spans="1:12" ht="18.75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</row>
    <row r="438" spans="1:12" ht="18.75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</row>
    <row r="439" spans="1:12" ht="18.75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</row>
    <row r="440" spans="1:12" ht="18.75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</row>
    <row r="441" spans="1:12" ht="18.75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</row>
    <row r="442" spans="1:12" ht="18.75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</row>
    <row r="443" spans="1:12" ht="18.75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</row>
    <row r="444" spans="1:12" ht="18.75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</row>
    <row r="445" spans="1:12" ht="18.75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</row>
    <row r="446" spans="1:12" ht="18.75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</row>
    <row r="447" spans="1:12" ht="18.75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</row>
    <row r="448" spans="1:12" ht="18.75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</row>
    <row r="449" spans="1:12" ht="18.75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</row>
    <row r="450" spans="1:12" ht="18.75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</row>
    <row r="451" spans="1:12" ht="18.75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</row>
    <row r="452" spans="1:12" ht="18.75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</row>
    <row r="453" spans="1:12" ht="18.75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</row>
    <row r="454" spans="1:12" ht="18.75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</row>
    <row r="455" spans="1:12" ht="18.75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</row>
    <row r="456" spans="1:12" ht="18.75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</row>
    <row r="457" spans="1:12" ht="18.75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</row>
    <row r="458" spans="1:12" ht="18.75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</row>
    <row r="459" spans="1:12" ht="18.75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</row>
    <row r="460" spans="1:12" ht="18.75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</row>
    <row r="461" spans="1:12" ht="18.75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</row>
    <row r="462" spans="1:12" ht="18.75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</row>
    <row r="463" spans="1:12" ht="18.75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</row>
    <row r="464" spans="1:12" ht="18.7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</row>
    <row r="465" spans="1:12" ht="18.75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</row>
    <row r="466" spans="1:12" ht="18.75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</row>
    <row r="467" spans="1:12" ht="18.75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</row>
    <row r="468" spans="1:12" ht="18.75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</row>
    <row r="469" spans="1:12" ht="18.75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</row>
    <row r="470" spans="1:12" ht="18.75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</row>
    <row r="471" spans="1:12" ht="18.75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</row>
    <row r="472" spans="1:12" ht="18.75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</row>
    <row r="473" spans="1:12" ht="18.75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ht="18.75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</row>
    <row r="475" spans="1:12" ht="18.75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</row>
    <row r="476" spans="1:12" ht="18.75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</row>
    <row r="477" spans="1:12" ht="18.75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</row>
    <row r="478" spans="1:12" ht="18.75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</row>
    <row r="479" spans="1:12" ht="18.75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</row>
    <row r="480" spans="1:12" ht="18.75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</row>
    <row r="481" spans="1:12" ht="18.75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</row>
    <row r="482" spans="1:12" ht="18.75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</row>
    <row r="483" spans="1:12" ht="18.75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</row>
    <row r="484" spans="1:12" ht="18.75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</row>
    <row r="485" spans="1:12" ht="18.75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</row>
    <row r="486" spans="1:12" ht="18.75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</row>
    <row r="487" spans="1:12" ht="18.75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</row>
    <row r="488" spans="1:12" ht="18.75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</row>
    <row r="489" spans="1:12" ht="18.75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</row>
    <row r="490" spans="1:12" ht="18.75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</row>
    <row r="491" spans="1:12" ht="18.75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</row>
    <row r="492" spans="1:12" ht="18.75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</row>
    <row r="493" spans="1:12" ht="18.75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</row>
    <row r="494" spans="1:12" ht="18.75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</row>
    <row r="495" spans="1:12" ht="18.75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</row>
    <row r="496" spans="1:12" ht="18.75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</row>
    <row r="497" spans="1:12" ht="18.75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</row>
    <row r="498" spans="1:12" ht="18.75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</row>
    <row r="499" spans="1:12" ht="18.75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</row>
    <row r="500" spans="1:12" ht="18.75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</row>
    <row r="501" spans="1:12" ht="18.75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</row>
    <row r="502" spans="1:12" ht="18.75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</row>
    <row r="503" spans="1:12" ht="18.75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</row>
    <row r="504" spans="1:12" ht="18.75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</row>
    <row r="505" spans="1:12" ht="18.75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</row>
    <row r="506" spans="1:12" ht="18.75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</row>
    <row r="507" spans="1:12" ht="18.75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</row>
    <row r="508" spans="1:12" ht="18.75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</row>
    <row r="509" spans="1:12" ht="18.75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</row>
    <row r="510" spans="1:12" ht="18.75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</row>
    <row r="511" spans="1:12" ht="18.75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</row>
    <row r="512" spans="1:12" ht="18.75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1:12" ht="18.75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</row>
    <row r="514" spans="1:12" ht="18.75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</row>
    <row r="515" spans="1:12" ht="18.75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</row>
    <row r="516" spans="1:12" ht="18.75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</row>
    <row r="517" spans="1:12" ht="18.75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</row>
    <row r="518" spans="1:12" ht="18.75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</row>
    <row r="519" spans="1:12" ht="18.75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</row>
    <row r="520" spans="1:12" ht="18.75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</row>
    <row r="521" spans="1:12" ht="18.75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</row>
    <row r="522" spans="1:12" ht="18.75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</row>
    <row r="523" spans="1:12" ht="18.75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</row>
    <row r="524" spans="1:12" ht="18.75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</row>
    <row r="525" spans="1:12" ht="18.75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</row>
    <row r="526" spans="1:12" ht="18.75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</row>
    <row r="527" spans="1:12" ht="18.75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</row>
    <row r="528" spans="1:12" ht="18.75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</row>
    <row r="529" spans="1:12" ht="18.75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</row>
    <row r="530" spans="1:12" ht="18.75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</row>
    <row r="531" spans="1:12" ht="18.75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</row>
    <row r="532" spans="1:12" ht="18.75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</row>
    <row r="533" spans="1:12" ht="18.75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</row>
    <row r="534" spans="1:12" ht="18.75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</row>
    <row r="535" spans="1:12" ht="18.75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</row>
    <row r="536" spans="1:12" ht="18.75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</row>
    <row r="537" spans="1:12" ht="18.75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</row>
    <row r="538" spans="1:12" ht="18.75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</row>
    <row r="539" spans="1:12" ht="18.75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</row>
    <row r="540" spans="1:12" ht="18.75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</row>
    <row r="541" spans="1:12" ht="18.75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</row>
    <row r="542" spans="1:12" ht="18.75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</row>
    <row r="543" spans="1:12" ht="18.75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</row>
    <row r="544" spans="1:12" ht="18.75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</row>
    <row r="545" spans="1:12" ht="18.75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</row>
    <row r="546" spans="1:12" ht="18.75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</row>
    <row r="547" spans="1:12" ht="18.75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</row>
    <row r="548" spans="1:12" ht="18.75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</row>
    <row r="549" spans="1:12" ht="18.75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</row>
    <row r="550" spans="1:12" ht="18.75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</row>
    <row r="551" spans="1:12" ht="18.75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</row>
    <row r="552" spans="1:12" ht="18.75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</row>
    <row r="553" spans="1:12" ht="18.75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</row>
    <row r="554" spans="1:12" ht="18.75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</row>
    <row r="555" spans="1:12" ht="18.75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</row>
    <row r="556" spans="1:12" ht="18.75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</row>
    <row r="557" spans="1:12" ht="18.75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</row>
    <row r="558" spans="1:12" ht="18.75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</row>
    <row r="559" spans="1:12" ht="18.75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</row>
    <row r="560" spans="1:12" ht="18.75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</row>
    <row r="561" spans="1:12" ht="18.75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</row>
    <row r="562" spans="1:12" ht="18.75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</row>
    <row r="563" spans="1:12" ht="18.75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</row>
    <row r="564" spans="1:12" ht="18.75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</row>
    <row r="565" spans="1:12" ht="18.75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</row>
    <row r="566" spans="1:12" ht="18.75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</row>
    <row r="567" spans="1:12" ht="18.75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</row>
    <row r="568" spans="1:12" ht="18.75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</row>
    <row r="569" spans="1:12" ht="18.75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</row>
    <row r="570" spans="1:12" ht="18.75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</row>
    <row r="571" spans="1:12" ht="18.75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</row>
    <row r="572" spans="1:12" ht="18.75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</row>
    <row r="573" spans="1:12" ht="18.75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</row>
    <row r="574" spans="1:12" ht="18.75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</row>
    <row r="575" spans="1:12" ht="18.75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</row>
    <row r="576" spans="1:12" ht="18.75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</row>
    <row r="577" spans="1:12" ht="18.75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</row>
    <row r="578" spans="1:12" ht="18.75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</row>
    <row r="579" spans="1:12" ht="18.75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</row>
    <row r="580" spans="1:12" ht="18.75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</row>
    <row r="581" spans="1:12" ht="18.75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</row>
    <row r="582" spans="1:12" ht="18.75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</row>
    <row r="583" spans="1:12" ht="18.75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</row>
    <row r="584" spans="1:12" ht="18.75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</row>
    <row r="585" spans="1:12" ht="18.75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</row>
    <row r="586" spans="1:12" ht="18.75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</row>
    <row r="587" spans="1:12" ht="18.75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</row>
    <row r="588" spans="1:12" ht="18.75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</row>
    <row r="589" spans="1:12" ht="18.75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</row>
    <row r="590" spans="1:12" ht="18.75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</row>
    <row r="591" spans="1:12" ht="18.75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</row>
    <row r="592" spans="1:12" ht="18.75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</row>
    <row r="593" spans="1:12" ht="18.75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</row>
    <row r="594" spans="1:12" ht="18.75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</row>
    <row r="595" spans="1:12" ht="18.75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</row>
    <row r="596" spans="1:12" ht="18.75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</row>
    <row r="597" spans="1:12" ht="18.75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</row>
    <row r="598" spans="1:12" ht="18.75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</row>
    <row r="599" spans="1:12" ht="18.75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</row>
    <row r="600" spans="1:12" ht="18.75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</row>
    <row r="601" spans="1:12" ht="18.75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</row>
    <row r="602" spans="1:12" ht="18.75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</row>
    <row r="603" spans="1:12" ht="18.75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</row>
    <row r="604" spans="1:12" ht="18.75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</row>
    <row r="605" spans="1:12" ht="18.75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</row>
    <row r="606" spans="1:12" ht="18.75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</row>
    <row r="607" spans="1:12" ht="18.75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</row>
    <row r="608" spans="1:12" ht="18.75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</row>
    <row r="609" spans="1:12" ht="18.75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</row>
    <row r="610" spans="1:12" ht="18.75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</row>
    <row r="611" spans="1:12" ht="18.75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</row>
    <row r="612" spans="1:12" ht="18.75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</row>
    <row r="613" spans="1:12" ht="18.75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</row>
    <row r="614" spans="1:12" ht="18.75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</row>
    <row r="615" spans="1:12" ht="18.75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</row>
    <row r="616" spans="1:12" ht="18.75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</row>
    <row r="617" spans="1:12" ht="18.75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</row>
    <row r="618" spans="1:12" ht="18.75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</row>
    <row r="619" spans="1:12" ht="18.75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</row>
    <row r="620" spans="1:12" ht="18.75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</row>
    <row r="621" spans="1:12" ht="18.75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</row>
    <row r="622" spans="1:12" ht="18.75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</row>
    <row r="623" spans="1:12" ht="18.75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</row>
    <row r="624" spans="1:12" ht="18.75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</row>
    <row r="625" spans="1:12" ht="18.75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</row>
    <row r="626" spans="1:12" ht="18.75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</row>
    <row r="627" spans="1:12" ht="18.75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</row>
    <row r="628" spans="1:12" ht="18.75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</row>
    <row r="629" spans="1:12" ht="18.75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</row>
    <row r="630" spans="1:12" ht="18.75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</row>
    <row r="631" spans="1:12" ht="18.75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</row>
    <row r="632" spans="1:12" ht="18.75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</row>
    <row r="633" spans="1:12" ht="18.75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</row>
    <row r="634" spans="1:12" ht="18.75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</row>
    <row r="635" spans="1:12" ht="18.75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</row>
    <row r="636" spans="1:12" ht="18.75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</row>
    <row r="637" spans="1:12" ht="18.75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</row>
    <row r="638" spans="1:12" ht="18.75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</row>
    <row r="639" spans="1:12" ht="18.75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</row>
    <row r="640" spans="1:12" ht="18.75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</row>
    <row r="641" spans="1:12" ht="18.75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</row>
    <row r="642" spans="1:12" ht="18.75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</row>
    <row r="643" spans="1:12" ht="18.75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</row>
    <row r="644" spans="1:12" ht="18.75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</row>
    <row r="645" spans="1:12" ht="18.75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</row>
    <row r="646" spans="1:12" ht="18.75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</row>
    <row r="647" spans="1:12" ht="18.75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</row>
    <row r="648" spans="1:12" ht="18.75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</row>
    <row r="649" spans="1:12" ht="18.75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</row>
    <row r="650" spans="1:12" ht="18.75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</row>
    <row r="651" spans="1:12" ht="18.75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</row>
    <row r="652" spans="1:12" ht="18.75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</row>
    <row r="653" spans="1:12" ht="18.75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</row>
    <row r="654" spans="1:12" ht="18.75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</row>
    <row r="655" spans="1:12" ht="18.75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</row>
    <row r="656" spans="1:12" ht="18.75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</row>
    <row r="657" spans="1:12" ht="18.75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</row>
    <row r="658" spans="1:12" ht="18.75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</row>
    <row r="659" spans="1:12" ht="18.75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</row>
    <row r="660" spans="1:12" ht="18.75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</row>
    <row r="661" spans="1:12" ht="18.75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</row>
    <row r="662" spans="1:12" ht="18.75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</row>
    <row r="663" spans="1:12" ht="18.75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</row>
    <row r="664" spans="1:12" ht="18.75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</row>
    <row r="665" spans="1:12" ht="18.75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</row>
    <row r="666" spans="1:12" ht="18.75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</row>
    <row r="667" spans="1:12" ht="18.75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</row>
    <row r="668" spans="1:12" ht="18.75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</row>
    <row r="669" spans="1:12" ht="18.75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</row>
    <row r="670" spans="1:12" ht="18.75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</row>
    <row r="671" spans="1:12" ht="18.75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</row>
    <row r="672" spans="1:12" ht="18.75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</row>
    <row r="673" spans="1:12" ht="18.75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</row>
    <row r="674" spans="1:12" ht="18.75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</row>
    <row r="675" spans="1:12" ht="18.75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</row>
    <row r="676" spans="1:12" ht="18.75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</row>
    <row r="677" spans="1:12" ht="18.75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</row>
    <row r="678" spans="1:12" ht="18.75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</row>
    <row r="679" spans="1:12" ht="18.75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</row>
    <row r="680" spans="1:12" ht="18.75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</row>
    <row r="681" spans="1:12" ht="18.75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</row>
    <row r="682" spans="1:12" ht="18.75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</row>
    <row r="683" spans="1:12" ht="18.75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</row>
    <row r="684" spans="1:12" ht="18.75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</row>
    <row r="685" spans="1:12" ht="18.7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</row>
    <row r="686" spans="1:12" ht="18.7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</row>
    <row r="687" spans="1:12" ht="18.7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</row>
    <row r="688" spans="1:12" ht="18.7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</row>
    <row r="689" spans="1:12" ht="18.7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</row>
    <row r="690" spans="1:12" ht="18.7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</row>
    <row r="691" spans="1:12" ht="18.7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</row>
    <row r="692" spans="1:12" ht="18.7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</row>
    <row r="693" spans="1:12" ht="18.7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</row>
    <row r="694" spans="1:12" ht="18.7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</row>
    <row r="695" spans="1:12" ht="18.7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</row>
    <row r="696" spans="1:12" ht="18.7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</row>
    <row r="697" spans="1:12" ht="18.7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</row>
    <row r="698" spans="1:12" ht="18.7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</row>
    <row r="699" spans="1:12" ht="18.7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</row>
    <row r="700" spans="1:12" ht="18.7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</row>
    <row r="701" spans="1:12" ht="18.7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</row>
    <row r="702" spans="1:12" ht="18.7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</row>
    <row r="703" spans="1:12" ht="18.7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</row>
    <row r="704" spans="1:12" ht="18.7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</row>
    <row r="705" spans="1:12" ht="18.7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</row>
    <row r="706" spans="1:12" ht="18.7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</row>
    <row r="707" spans="1:12" ht="18.7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</row>
    <row r="708" spans="1:12" ht="18.7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</row>
    <row r="709" spans="1:12" ht="18.7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</row>
    <row r="710" spans="1:12" ht="18.7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</row>
    <row r="711" spans="1:12" ht="18.7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</row>
    <row r="712" spans="1:12" ht="18.7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</row>
    <row r="713" spans="1:12" ht="18.7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</row>
    <row r="714" spans="1:12" ht="18.7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</row>
    <row r="715" spans="1:12" ht="18.7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</row>
    <row r="716" spans="1:12" ht="18.7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</row>
    <row r="717" spans="1:12" ht="18.7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</row>
    <row r="718" spans="1:12" ht="18.7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</row>
    <row r="719" spans="1:12" ht="18.7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</row>
    <row r="720" spans="1:12" ht="18.7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</row>
    <row r="721" spans="1:12" ht="18.7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</row>
    <row r="722" spans="1:12" ht="18.7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</row>
    <row r="723" spans="1:12" ht="18.7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</row>
    <row r="724" spans="1:12" ht="18.7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</row>
    <row r="725" spans="1:12" ht="18.7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</row>
    <row r="726" spans="1:12" ht="18.7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</row>
    <row r="727" spans="1:12" ht="18.7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</row>
    <row r="728" spans="1:12" ht="18.7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</row>
    <row r="729" spans="1:12" ht="18.7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</row>
    <row r="730" spans="1:12" ht="18.7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</row>
    <row r="731" spans="1:12" ht="18.7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</row>
    <row r="732" spans="1:12" ht="18.7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</row>
    <row r="733" spans="1:12" ht="18.7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</row>
    <row r="734" spans="1:12" ht="18.7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</row>
    <row r="735" spans="1:12" ht="18.7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</row>
    <row r="736" spans="1:12" ht="18.7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</row>
    <row r="737" spans="1:12" ht="18.7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</row>
    <row r="738" spans="1:12" ht="18.7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</row>
    <row r="739" spans="1:12" ht="18.7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</row>
    <row r="740" spans="1:12" ht="18.7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</row>
    <row r="741" spans="1:12" ht="18.7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</row>
    <row r="742" spans="1:12" ht="18.7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</row>
    <row r="743" spans="1:12" ht="18.7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</row>
    <row r="744" spans="1:12" ht="18.7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</row>
    <row r="745" spans="1:12" ht="18.7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</row>
    <row r="746" spans="1:12" ht="18.7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</row>
    <row r="747" spans="1:12" ht="18.7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</row>
    <row r="748" spans="1:12" ht="18.7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</row>
    <row r="749" spans="1:12" ht="18.7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</row>
    <row r="750" spans="1:12" ht="18.7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</row>
    <row r="751" spans="1:12" ht="18.7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</row>
    <row r="752" spans="1:12" ht="18.7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</row>
    <row r="753" spans="1:12" ht="18.7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</row>
    <row r="754" spans="1:12" ht="18.7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</row>
    <row r="755" spans="1:12" ht="18.7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</row>
    <row r="756" spans="1:12" ht="18.7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</row>
    <row r="757" spans="1:12" ht="18.7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</row>
  </sheetData>
  <mergeCells count="18">
    <mergeCell ref="A1:O1"/>
    <mergeCell ref="A3:A6"/>
    <mergeCell ref="B3:B6"/>
    <mergeCell ref="C3:L3"/>
    <mergeCell ref="C4:C6"/>
    <mergeCell ref="D4:D6"/>
    <mergeCell ref="E4:E6"/>
    <mergeCell ref="F4:F6"/>
    <mergeCell ref="G4:L4"/>
    <mergeCell ref="G5:H5"/>
    <mergeCell ref="I5:J5"/>
    <mergeCell ref="K5:L5"/>
    <mergeCell ref="A78:B78"/>
    <mergeCell ref="A80:L80"/>
    <mergeCell ref="M3:O3"/>
    <mergeCell ref="M4:M6"/>
    <mergeCell ref="N4:N6"/>
    <mergeCell ref="O4:O6"/>
  </mergeCells>
  <conditionalFormatting sqref="E7:F77">
    <cfRule type="expression" dxfId="3" priority="3" stopIfTrue="1">
      <formula>XEG7=1</formula>
    </cfRule>
  </conditionalFormatting>
  <conditionalFormatting sqref="F7:F77">
    <cfRule type="expression" dxfId="2" priority="4" stopIfTrue="1">
      <formula>XEG7=1</formula>
    </cfRule>
  </conditionalFormatting>
  <conditionalFormatting sqref="N7:N76">
    <cfRule type="expression" dxfId="1" priority="2" stopIfTrue="1">
      <formula>XEP7=1</formula>
    </cfRule>
  </conditionalFormatting>
  <conditionalFormatting sqref="N77">
    <cfRule type="expression" dxfId="0" priority="1" stopIfTrue="1">
      <formula>XEP77=1</formula>
    </cfRule>
  </conditionalFormatting>
  <printOptions horizontalCentered="1"/>
  <pageMargins left="0.15748031496062992" right="0.15748031496062992" top="0.27559055118110237" bottom="0.15748031496062992" header="0.19685039370078741" footer="0.15748031496062992"/>
  <pageSetup paperSize="9" scale="54" fitToHeight="2" orientation="landscape" useFirstPageNumber="1" r:id="rId1"/>
  <headerFooter alignWithMargins="0"/>
  <rowBreaks count="2" manualBreakCount="2">
    <brk id="40" max="14" man="1"/>
    <brk id="7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01.12.24 </vt:lpstr>
      <vt:lpstr>'01.12.24 '!Заголовки_для_печати</vt:lpstr>
      <vt:lpstr>'01.12.24 '!Область_печати</vt:lpstr>
    </vt:vector>
  </TitlesOfParts>
  <Company>ГУДКУ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vikz-01</cp:lastModifiedBy>
  <cp:lastPrinted>2024-12-04T08:42:23Z</cp:lastPrinted>
  <dcterms:created xsi:type="dcterms:W3CDTF">1998-06-23T07:12:01Z</dcterms:created>
  <dcterms:modified xsi:type="dcterms:W3CDTF">2024-12-05T16:19:13Z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