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2.24+дот" sheetId="831" r:id="rId1"/>
  </sheets>
  <definedNames>
    <definedName name="_xlnm.Database">#REF!</definedName>
    <definedName name="_xlnm.Print_Titles" localSheetId="0">'01.02.24+дот'!$A:$B,'01.02.24+дот'!$2:$6</definedName>
    <definedName name="_xlnm.Print_Area" localSheetId="0">'01.02.24+дот'!$A$1:$O$78</definedName>
  </definedNames>
  <calcPr calcId="144525" fullCalcOnLoad="1"/>
</workbook>
</file>

<file path=xl/calcChain.xml><?xml version="1.0" encoding="utf-8"?>
<calcChain xmlns="http://schemas.openxmlformats.org/spreadsheetml/2006/main">
  <c r="O14" i="831" l="1"/>
  <c r="O16" i="831"/>
  <c r="O17" i="831"/>
  <c r="O21" i="831"/>
  <c r="O22" i="831"/>
  <c r="O23" i="831"/>
  <c r="O24" i="831"/>
  <c r="O25" i="831"/>
  <c r="O26" i="831"/>
  <c r="O27" i="831"/>
  <c r="O30" i="831"/>
  <c r="O31" i="831"/>
  <c r="O32" i="831"/>
  <c r="O33" i="831"/>
  <c r="O34" i="831"/>
  <c r="O35" i="831"/>
  <c r="O36" i="831"/>
  <c r="O37" i="831"/>
  <c r="O38" i="831"/>
  <c r="O39" i="831"/>
  <c r="O40" i="831"/>
  <c r="O41" i="831"/>
  <c r="O42" i="831"/>
  <c r="O43" i="831"/>
  <c r="O44" i="831"/>
  <c r="O45" i="831"/>
  <c r="O46" i="831"/>
  <c r="O47" i="831"/>
  <c r="O48" i="831"/>
  <c r="O49" i="831"/>
  <c r="O50" i="831"/>
  <c r="O51" i="831"/>
  <c r="O52" i="831"/>
  <c r="O53" i="831"/>
  <c r="O54" i="831"/>
  <c r="O55" i="831"/>
  <c r="O56" i="831"/>
  <c r="O57" i="831"/>
  <c r="O58" i="831"/>
  <c r="O59" i="831"/>
  <c r="O60" i="831"/>
  <c r="O61" i="831"/>
  <c r="O62" i="831"/>
  <c r="O63" i="831"/>
  <c r="O64" i="831"/>
  <c r="O65" i="831"/>
  <c r="O66" i="831"/>
  <c r="O67" i="831"/>
  <c r="O68" i="831"/>
  <c r="O69" i="831"/>
  <c r="O70" i="831"/>
  <c r="O71" i="831"/>
  <c r="O73" i="831"/>
  <c r="O74" i="831"/>
  <c r="O75" i="831"/>
  <c r="O77" i="831"/>
  <c r="O7" i="831"/>
  <c r="N78" i="831"/>
  <c r="O78" i="831" s="1"/>
  <c r="M78" i="831"/>
  <c r="L17" i="831"/>
  <c r="G7" i="831"/>
  <c r="H7" i="831"/>
  <c r="I7" i="831"/>
  <c r="J7" i="831"/>
  <c r="K7" i="831"/>
  <c r="L7" i="831"/>
  <c r="G8" i="831"/>
  <c r="H8" i="831"/>
  <c r="I8" i="831"/>
  <c r="J8" i="831"/>
  <c r="K8" i="831"/>
  <c r="L8" i="831"/>
  <c r="G9" i="831"/>
  <c r="H9" i="831"/>
  <c r="I9" i="831"/>
  <c r="J9" i="831"/>
  <c r="K9" i="831"/>
  <c r="L9" i="831"/>
  <c r="G10" i="831"/>
  <c r="H10" i="831"/>
  <c r="I10" i="831"/>
  <c r="J10" i="831"/>
  <c r="K10" i="831"/>
  <c r="L10" i="831"/>
  <c r="G11" i="831"/>
  <c r="H11" i="831"/>
  <c r="I11" i="831"/>
  <c r="J11" i="831"/>
  <c r="K11" i="831"/>
  <c r="L11" i="831"/>
  <c r="G12" i="831"/>
  <c r="H12" i="831"/>
  <c r="I12" i="831"/>
  <c r="J12" i="831"/>
  <c r="K12" i="831"/>
  <c r="L12" i="831"/>
  <c r="G13" i="831"/>
  <c r="H13" i="831"/>
  <c r="I13" i="831"/>
  <c r="J13" i="831"/>
  <c r="K13" i="831"/>
  <c r="L13" i="831"/>
  <c r="G14" i="831"/>
  <c r="H14" i="831"/>
  <c r="I14" i="831"/>
  <c r="J14" i="831"/>
  <c r="K14" i="831"/>
  <c r="L14" i="831"/>
  <c r="G15" i="831"/>
  <c r="H15" i="831"/>
  <c r="I15" i="831"/>
  <c r="J15" i="831"/>
  <c r="K15" i="831"/>
  <c r="L15" i="831"/>
  <c r="G16" i="831"/>
  <c r="H16" i="831"/>
  <c r="I16" i="831"/>
  <c r="J16" i="831"/>
  <c r="K16" i="831"/>
  <c r="L16" i="831"/>
  <c r="G17" i="831"/>
  <c r="H17" i="831"/>
  <c r="I17" i="831"/>
  <c r="J17" i="831"/>
  <c r="K17" i="831"/>
  <c r="G18" i="831"/>
  <c r="H18" i="831"/>
  <c r="I18" i="831"/>
  <c r="J18" i="831"/>
  <c r="K18" i="831"/>
  <c r="L18" i="831"/>
  <c r="G19" i="831"/>
  <c r="H19" i="831"/>
  <c r="I19" i="831"/>
  <c r="J19" i="831"/>
  <c r="K19" i="831"/>
  <c r="L19" i="831"/>
  <c r="G20" i="831"/>
  <c r="H20" i="831"/>
  <c r="I20" i="831"/>
  <c r="J20" i="831"/>
  <c r="K20" i="831"/>
  <c r="L20" i="831"/>
  <c r="G21" i="831"/>
  <c r="H21" i="831"/>
  <c r="I21" i="831"/>
  <c r="J21" i="831"/>
  <c r="K21" i="831"/>
  <c r="L21" i="831"/>
  <c r="G22" i="831"/>
  <c r="H22" i="831"/>
  <c r="I22" i="831"/>
  <c r="J22" i="831"/>
  <c r="K22" i="831"/>
  <c r="L22" i="831"/>
  <c r="G23" i="831"/>
  <c r="H23" i="831"/>
  <c r="I23" i="831"/>
  <c r="J23" i="831"/>
  <c r="K23" i="831"/>
  <c r="L23" i="831"/>
  <c r="G24" i="831"/>
  <c r="H24" i="831"/>
  <c r="I24" i="831"/>
  <c r="J24" i="831"/>
  <c r="K24" i="831"/>
  <c r="L24" i="831"/>
  <c r="G25" i="831"/>
  <c r="H25" i="831"/>
  <c r="I25" i="831"/>
  <c r="J25" i="831"/>
  <c r="K25" i="831"/>
  <c r="L25" i="831"/>
  <c r="G26" i="831"/>
  <c r="H26" i="831"/>
  <c r="I26" i="831"/>
  <c r="J26" i="831"/>
  <c r="K26" i="831"/>
  <c r="L26" i="831"/>
  <c r="G27" i="831"/>
  <c r="H27" i="831"/>
  <c r="I27" i="831"/>
  <c r="J27" i="831"/>
  <c r="K27" i="831"/>
  <c r="L27" i="831"/>
  <c r="G28" i="831"/>
  <c r="H28" i="831"/>
  <c r="I28" i="831"/>
  <c r="J28" i="831"/>
  <c r="K28" i="831"/>
  <c r="L28" i="831"/>
  <c r="G29" i="831"/>
  <c r="H29" i="831"/>
  <c r="I29" i="831"/>
  <c r="J29" i="831"/>
  <c r="K29" i="831"/>
  <c r="L29" i="831"/>
  <c r="G30" i="831"/>
  <c r="H30" i="831"/>
  <c r="I30" i="831"/>
  <c r="J30" i="831"/>
  <c r="K30" i="831"/>
  <c r="L30" i="831"/>
  <c r="G31" i="831"/>
  <c r="H31" i="831"/>
  <c r="I31" i="831"/>
  <c r="J31" i="831"/>
  <c r="K31" i="831"/>
  <c r="L31" i="831"/>
  <c r="G32" i="831"/>
  <c r="H32" i="831"/>
  <c r="I32" i="831"/>
  <c r="J32" i="831"/>
  <c r="K32" i="831"/>
  <c r="L32" i="831"/>
  <c r="G33" i="831"/>
  <c r="H33" i="831"/>
  <c r="I33" i="831"/>
  <c r="J33" i="831"/>
  <c r="K33" i="831"/>
  <c r="L33" i="831"/>
  <c r="G34" i="831"/>
  <c r="H34" i="831"/>
  <c r="I34" i="831"/>
  <c r="J34" i="831"/>
  <c r="K34" i="831"/>
  <c r="L34" i="831"/>
  <c r="G35" i="831"/>
  <c r="H35" i="831"/>
  <c r="I35" i="831"/>
  <c r="J35" i="831"/>
  <c r="K35" i="831"/>
  <c r="L35" i="831"/>
  <c r="G36" i="831"/>
  <c r="H36" i="831"/>
  <c r="I36" i="831"/>
  <c r="J36" i="831"/>
  <c r="K36" i="831"/>
  <c r="L36" i="831"/>
  <c r="G37" i="831"/>
  <c r="H37" i="831"/>
  <c r="I37" i="831"/>
  <c r="J37" i="831"/>
  <c r="K37" i="831"/>
  <c r="L37" i="831"/>
  <c r="G38" i="831"/>
  <c r="H38" i="831"/>
  <c r="I38" i="831"/>
  <c r="J38" i="831"/>
  <c r="K38" i="831"/>
  <c r="L38" i="831"/>
  <c r="G39" i="831"/>
  <c r="H39" i="831"/>
  <c r="I39" i="831"/>
  <c r="J39" i="831"/>
  <c r="K39" i="831"/>
  <c r="L39" i="831"/>
  <c r="G40" i="831"/>
  <c r="H40" i="831"/>
  <c r="I40" i="831"/>
  <c r="J40" i="831"/>
  <c r="K40" i="831"/>
  <c r="L40" i="831"/>
  <c r="G41" i="831"/>
  <c r="H41" i="831"/>
  <c r="I41" i="831"/>
  <c r="J41" i="831"/>
  <c r="K41" i="831"/>
  <c r="L41" i="831"/>
  <c r="G42" i="831"/>
  <c r="H42" i="831"/>
  <c r="I42" i="831"/>
  <c r="J42" i="831"/>
  <c r="K42" i="831"/>
  <c r="L42" i="831"/>
  <c r="G43" i="831"/>
  <c r="H43" i="831"/>
  <c r="I43" i="831"/>
  <c r="J43" i="831"/>
  <c r="K43" i="831"/>
  <c r="L43" i="831"/>
  <c r="G44" i="831"/>
  <c r="H44" i="831"/>
  <c r="I44" i="831"/>
  <c r="J44" i="831"/>
  <c r="K44" i="831"/>
  <c r="L44" i="831"/>
  <c r="G45" i="831"/>
  <c r="H45" i="831"/>
  <c r="I45" i="831"/>
  <c r="J45" i="831"/>
  <c r="K45" i="831"/>
  <c r="L45" i="831"/>
  <c r="G46" i="831"/>
  <c r="H46" i="831"/>
  <c r="I46" i="831"/>
  <c r="J46" i="831"/>
  <c r="K46" i="831"/>
  <c r="L46" i="831"/>
  <c r="G47" i="831"/>
  <c r="H47" i="831"/>
  <c r="I47" i="831"/>
  <c r="J47" i="831"/>
  <c r="K47" i="831"/>
  <c r="L47" i="831"/>
  <c r="G48" i="831"/>
  <c r="H48" i="831"/>
  <c r="I48" i="831"/>
  <c r="J48" i="831"/>
  <c r="K48" i="831"/>
  <c r="L48" i="831"/>
  <c r="G49" i="831"/>
  <c r="H49" i="831"/>
  <c r="I49" i="831"/>
  <c r="J49" i="831"/>
  <c r="K49" i="831"/>
  <c r="L49" i="831"/>
  <c r="G50" i="831"/>
  <c r="H50" i="831"/>
  <c r="I50" i="831"/>
  <c r="J50" i="831"/>
  <c r="K50" i="831"/>
  <c r="L50" i="831"/>
  <c r="G51" i="831"/>
  <c r="H51" i="831"/>
  <c r="I51" i="831"/>
  <c r="J51" i="831"/>
  <c r="K51" i="831"/>
  <c r="L51" i="831"/>
  <c r="G52" i="831"/>
  <c r="H52" i="831"/>
  <c r="I52" i="831"/>
  <c r="J52" i="831"/>
  <c r="K52" i="831"/>
  <c r="L52" i="831"/>
  <c r="G53" i="831"/>
  <c r="H53" i="831"/>
  <c r="I53" i="831"/>
  <c r="J53" i="831"/>
  <c r="K53" i="831"/>
  <c r="L53" i="831"/>
  <c r="G54" i="831"/>
  <c r="H54" i="831"/>
  <c r="I54" i="831"/>
  <c r="J54" i="831"/>
  <c r="K54" i="831"/>
  <c r="L54" i="831"/>
  <c r="G55" i="831"/>
  <c r="H55" i="831"/>
  <c r="I55" i="831"/>
  <c r="J55" i="831"/>
  <c r="K55" i="831"/>
  <c r="L55" i="831"/>
  <c r="G56" i="831"/>
  <c r="H56" i="831"/>
  <c r="I56" i="831"/>
  <c r="J56" i="831"/>
  <c r="K56" i="831"/>
  <c r="L56" i="831"/>
  <c r="G57" i="831"/>
  <c r="H57" i="831"/>
  <c r="I57" i="831"/>
  <c r="J57" i="831"/>
  <c r="K57" i="831"/>
  <c r="L57" i="831"/>
  <c r="G58" i="831"/>
  <c r="H58" i="831"/>
  <c r="I58" i="831"/>
  <c r="J58" i="831"/>
  <c r="K58" i="831"/>
  <c r="L58" i="831"/>
  <c r="G59" i="831"/>
  <c r="H59" i="831"/>
  <c r="I59" i="831"/>
  <c r="J59" i="831"/>
  <c r="K59" i="831"/>
  <c r="L59" i="831"/>
  <c r="G60" i="831"/>
  <c r="H60" i="831"/>
  <c r="I60" i="831"/>
  <c r="J60" i="831"/>
  <c r="K60" i="831"/>
  <c r="L60" i="831"/>
  <c r="G61" i="831"/>
  <c r="H61" i="831"/>
  <c r="I61" i="831"/>
  <c r="J61" i="831"/>
  <c r="K61" i="831"/>
  <c r="L61" i="831"/>
  <c r="G62" i="831"/>
  <c r="H62" i="831"/>
  <c r="I62" i="831"/>
  <c r="J62" i="831"/>
  <c r="K62" i="831"/>
  <c r="L62" i="831"/>
  <c r="G63" i="831"/>
  <c r="H63" i="831"/>
  <c r="I63" i="831"/>
  <c r="J63" i="831"/>
  <c r="K63" i="831"/>
  <c r="L63" i="831"/>
  <c r="G64" i="831"/>
  <c r="H64" i="831"/>
  <c r="I64" i="831"/>
  <c r="J64" i="831"/>
  <c r="K64" i="831"/>
  <c r="L64" i="831"/>
  <c r="G65" i="831"/>
  <c r="H65" i="831"/>
  <c r="I65" i="831"/>
  <c r="J65" i="831"/>
  <c r="K65" i="831"/>
  <c r="L65" i="831"/>
  <c r="G66" i="831"/>
  <c r="H66" i="831"/>
  <c r="I66" i="831"/>
  <c r="J66" i="831"/>
  <c r="K66" i="831"/>
  <c r="L66" i="831"/>
  <c r="G67" i="831"/>
  <c r="H67" i="831"/>
  <c r="I67" i="831"/>
  <c r="J67" i="831"/>
  <c r="K67" i="831"/>
  <c r="L67" i="831"/>
  <c r="G68" i="831"/>
  <c r="H68" i="831"/>
  <c r="I68" i="831"/>
  <c r="J68" i="831"/>
  <c r="K68" i="831"/>
  <c r="L68" i="831"/>
  <c r="G69" i="831"/>
  <c r="H69" i="831"/>
  <c r="I69" i="831"/>
  <c r="J69" i="831"/>
  <c r="K69" i="831"/>
  <c r="L69" i="831"/>
  <c r="G70" i="831"/>
  <c r="H70" i="831"/>
  <c r="I70" i="831"/>
  <c r="J70" i="831"/>
  <c r="K70" i="831"/>
  <c r="L70" i="831"/>
  <c r="G71" i="831"/>
  <c r="H71" i="831"/>
  <c r="I71" i="831"/>
  <c r="J71" i="831"/>
  <c r="K71" i="831"/>
  <c r="L71" i="831"/>
  <c r="G72" i="831"/>
  <c r="H72" i="831"/>
  <c r="I72" i="831"/>
  <c r="J72" i="831"/>
  <c r="K72" i="831"/>
  <c r="L72" i="831"/>
  <c r="G73" i="831"/>
  <c r="H73" i="831"/>
  <c r="I73" i="831"/>
  <c r="J73" i="831"/>
  <c r="K73" i="831"/>
  <c r="L73" i="831"/>
  <c r="G74" i="831"/>
  <c r="H74" i="831"/>
  <c r="I74" i="831"/>
  <c r="J74" i="831"/>
  <c r="K74" i="831"/>
  <c r="L74" i="831"/>
  <c r="G75" i="831"/>
  <c r="H75" i="831"/>
  <c r="I75" i="831"/>
  <c r="J75" i="831"/>
  <c r="K75" i="831"/>
  <c r="L75" i="831"/>
  <c r="G76" i="831"/>
  <c r="H76" i="831"/>
  <c r="I76" i="831"/>
  <c r="J76" i="831"/>
  <c r="K76" i="831"/>
  <c r="L76" i="831"/>
  <c r="G77" i="831"/>
  <c r="H77" i="831"/>
  <c r="I77" i="831"/>
  <c r="J77" i="831"/>
  <c r="K77" i="831"/>
  <c r="L77" i="831"/>
  <c r="C78" i="831"/>
  <c r="H78" i="831" s="1"/>
  <c r="D78" i="831"/>
  <c r="E78" i="831"/>
  <c r="K78" i="831" s="1"/>
  <c r="F78" i="831"/>
  <c r="G78" i="831"/>
  <c r="I78" i="831"/>
  <c r="J78" i="831"/>
  <c r="L78" i="831" l="1"/>
</calcChain>
</file>

<file path=xl/sharedStrings.xml><?xml version="1.0" encoding="utf-8"?>
<sst xmlns="http://schemas.openxmlformats.org/spreadsheetml/2006/main" count="96" uniqueCount="92">
  <si>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</si>
  <si>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</si>
  <si>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</si>
  <si>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</si>
  <si>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</si>
  <si>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</si>
  <si>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</si>
  <si>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</si>
  <si>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</si>
  <si>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</si>
  <si>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</si>
  <si>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</si>
  <si>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</si>
  <si>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</si>
  <si>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</si>
  <si>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</si>
  <si>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</si>
  <si>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</si>
  <si>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</si>
  <si>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</si>
  <si>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</si>
  <si>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</si>
  <si>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</si>
  <si>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</si>
  <si>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</si>
  <si>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</si>
  <si>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</si>
  <si>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</si>
  <si>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</si>
  <si>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</si>
  <si>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</si>
  <si>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</si>
  <si>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</si>
  <si>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</si>
  <si>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</si>
  <si>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</si>
  <si>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</si>
  <si>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</si>
  <si>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</si>
  <si>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</si>
  <si>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</si>
  <si>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</si>
  <si>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</si>
  <si>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</si>
  <si>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</si>
  <si>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</si>
  <si>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</si>
  <si>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</si>
  <si>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</si>
  <si>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</si>
  <si>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</si>
  <si>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</si>
  <si>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</si>
  <si>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</si>
  <si>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</si>
  <si>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</si>
  <si>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</si>
  <si>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</si>
  <si>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</si>
  <si>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</si>
  <si>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</si>
  <si>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</si>
  <si>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</si>
  <si>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</si>
  <si>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</si>
  <si>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</si>
  <si>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</si>
  <si>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</si>
  <si>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</si>
  <si>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</si>
  <si>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</si>
  <si>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</si>
  <si>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</si>
  <si>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</si>
  <si>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</si>
  <si>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</si>
  <si>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</si>
  <si>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</si>
  <si>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</si>
  <si>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тис.грн.</t>
  </si>
  <si>
    <t>Місцеві бюджети</t>
  </si>
  <si>
    <t>Фактично надійшло за січень 2023 р.</t>
  </si>
  <si>
    <t>Фактично надійшло за січень         2024 р.</t>
  </si>
  <si>
    <t>Планові показники на січень 2024р.</t>
  </si>
  <si>
    <t>фактичних надходжень за січень 2023 р.</t>
  </si>
  <si>
    <t>Оперативна інформація про надходження  доходів загального фонду місцевих бюджетів
станом на 01 лютого 2024 року</t>
  </si>
  <si>
    <t xml:space="preserve">Базова дотація з Державного бюджету </t>
  </si>
  <si>
    <t>Відхилення, %</t>
  </si>
  <si>
    <t>Обсяг асигнувань на січень            2024 р.</t>
  </si>
  <si>
    <t>Фактично надійшло за січень            2024 р.</t>
  </si>
  <si>
    <t>Фактично надійшло за січень  2023 р. в співставних умовах до     2024 р.</t>
  </si>
  <si>
    <t xml:space="preserve">фактичних надходжень за січень 2023 р. співстаних умовах до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</si>
</sst>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0"/>
    <numFmt numFmtId="189" formatCode="#,##0.0"/>
    <numFmt numFmtId="193" formatCode="0.0"/>
  </numFmts>
  <fonts count="35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6"/>
      <name val="UkrainianLazurski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1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20" fillId="22" borderId="2" applyNumberFormat="0" applyAlignment="0" applyProtection="0"/>
    <xf numFmtId="0" fontId="23" fillId="22" borderId="1" applyNumberFormat="0" applyAlignment="0" applyProtection="0"/>
    <xf numFmtId="0" fontId="15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34" fillId="0" borderId="0"/>
    <xf numFmtId="0" fontId="18" fillId="0" borderId="6" applyNumberFormat="0" applyFill="0" applyAlignment="0" applyProtection="0"/>
    <xf numFmtId="0" fontId="17" fillId="23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4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10" borderId="8" applyNumberFormat="0" applyFont="0" applyAlignment="0" applyProtection="0"/>
    <xf numFmtId="0" fontId="4" fillId="10" borderId="8" applyNumberFormat="0" applyFont="0" applyAlignment="0" applyProtection="0"/>
    <xf numFmtId="0" fontId="27" fillId="10" borderId="8" applyNumberFormat="0" applyFont="0" applyAlignment="0" applyProtection="0"/>
    <xf numFmtId="0" fontId="28" fillId="0" borderId="9" applyNumberFormat="0" applyFill="0" applyAlignment="0" applyProtection="0"/>
    <xf numFmtId="0" fontId="30" fillId="13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5" fillId="4" borderId="0" applyNumberFormat="0" applyBorder="0" applyAlignment="0" applyProtection="0"/>
  </cellStyleXfs>
  <cellXfs count="62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0" fontId="11" fillId="0" borderId="10" xfId="0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9" fontId="11" fillId="0" borderId="0" xfId="0" applyNumberFormat="1" applyFont="1" applyFill="1" applyBorder="1" applyAlignment="1" applyProtection="1">
      <alignment wrapText="1"/>
    </xf>
    <xf numFmtId="0" fontId="10" fillId="0" borderId="0" xfId="0" applyFont="1" applyFill="1" applyBorder="1"/>
    <xf numFmtId="189" fontId="10" fillId="0" borderId="0" xfId="0" applyNumberFormat="1" applyFont="1" applyFill="1"/>
    <xf numFmtId="189" fontId="10" fillId="0" borderId="0" xfId="0" applyNumberFormat="1" applyFont="1" applyFill="1" applyBorder="1"/>
    <xf numFmtId="189" fontId="10" fillId="0" borderId="0" xfId="0" quotePrefix="1" applyNumberFormat="1" applyFont="1" applyFill="1" applyBorder="1"/>
    <xf numFmtId="193" fontId="10" fillId="0" borderId="0" xfId="0" applyNumberFormat="1" applyFont="1" applyFill="1" applyBorder="1"/>
    <xf numFmtId="189" fontId="11" fillId="0" borderId="10" xfId="0" applyNumberFormat="1" applyFont="1" applyFill="1" applyBorder="1" applyAlignment="1" applyProtection="1">
      <alignment horizontal="right" wrapText="1"/>
    </xf>
    <xf numFmtId="189" fontId="11" fillId="0" borderId="10" xfId="0" applyNumberFormat="1" applyFont="1" applyFill="1" applyBorder="1" applyAlignment="1">
      <alignment horizontal="right"/>
    </xf>
    <xf numFmtId="189" fontId="3" fillId="0" borderId="10" xfId="0" applyNumberFormat="1" applyFont="1" applyFill="1" applyBorder="1" applyAlignment="1" applyProtection="1">
      <alignment horizontal="right" wrapText="1"/>
    </xf>
    <xf numFmtId="189" fontId="3" fillId="0" borderId="10" xfId="0" applyNumberFormat="1" applyFont="1" applyFill="1" applyBorder="1" applyAlignment="1">
      <alignment horizontal="right"/>
    </xf>
    <xf numFmtId="189" fontId="11" fillId="24" borderId="10" xfId="0" applyNumberFormat="1" applyFont="1" applyFill="1" applyBorder="1" applyAlignment="1">
      <alignment horizontal="right"/>
    </xf>
    <xf numFmtId="189" fontId="11" fillId="0" borderId="10" xfId="0" applyNumberFormat="1" applyFont="1" applyFill="1" applyBorder="1" applyAlignment="1" applyProtection="1">
      <alignment vertical="center" wrapText="1"/>
    </xf>
    <xf numFmtId="189" fontId="22" fillId="0" borderId="10" xfId="0" applyNumberFormat="1" applyFont="1" applyFill="1" applyBorder="1" applyAlignment="1" applyProtection="1">
      <alignment horizontal="left" vertical="center" wrapText="1"/>
    </xf>
    <xf numFmtId="189" fontId="11" fillId="0" borderId="10" xfId="0" applyNumberFormat="1" applyFont="1" applyFill="1" applyBorder="1" applyAlignment="1" applyProtection="1">
      <alignment wrapText="1"/>
    </xf>
    <xf numFmtId="188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189" fontId="11" fillId="0" borderId="0" xfId="98" applyNumberFormat="1" applyFont="1" applyBorder="1" applyAlignment="1">
      <alignment vertical="center"/>
    </xf>
    <xf numFmtId="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1" fillId="0" borderId="0" xfId="0" applyFont="1" applyFill="1"/>
    <xf numFmtId="188" fontId="11" fillId="0" borderId="0" xfId="0" applyNumberFormat="1" applyFont="1" applyFill="1" applyBorder="1" applyAlignment="1">
      <alignment vertical="center" wrapText="1"/>
    </xf>
    <xf numFmtId="189" fontId="11" fillId="0" borderId="0" xfId="0" applyNumberFormat="1" applyFont="1" applyFill="1" applyBorder="1" applyAlignment="1" applyProtection="1">
      <alignment vertical="center"/>
    </xf>
    <xf numFmtId="189" fontId="11" fillId="0" borderId="0" xfId="0" applyNumberFormat="1" applyFont="1" applyFill="1" applyBorder="1" applyAlignment="1" applyProtection="1">
      <alignment horizontal="left" vertical="center"/>
    </xf>
    <xf numFmtId="189" fontId="11" fillId="0" borderId="10" xfId="96" applyNumberFormat="1" applyFont="1" applyBorder="1" applyAlignment="1">
      <alignment vertical="center"/>
    </xf>
    <xf numFmtId="189" fontId="11" fillId="0" borderId="10" xfId="96" applyNumberFormat="1" applyFont="1" applyFill="1" applyBorder="1" applyAlignment="1">
      <alignment vertical="center"/>
    </xf>
    <xf numFmtId="189" fontId="11" fillId="0" borderId="0" xfId="97" applyNumberFormat="1" applyFont="1" applyFill="1" applyBorder="1" applyAlignment="1">
      <alignment vertical="center"/>
    </xf>
    <xf numFmtId="189" fontId="11" fillId="0" borderId="0" xfId="99" applyNumberFormat="1" applyFont="1" applyFill="1" applyBorder="1" applyAlignment="1">
      <alignment vertical="center"/>
    </xf>
    <xf numFmtId="189" fontId="5" fillId="0" borderId="0" xfId="96" applyNumberFormat="1" applyFont="1" applyFill="1" applyBorder="1" applyAlignment="1">
      <alignment vertical="center"/>
    </xf>
    <xf numFmtId="189" fontId="33" fillId="0" borderId="0" xfId="100" applyNumberFormat="1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189" fontId="22" fillId="0" borderId="11" xfId="0" applyNumberFormat="1" applyFont="1" applyFill="1" applyBorder="1" applyAlignment="1" applyProtection="1">
      <alignment horizontal="left" vertical="center" wrapText="1"/>
    </xf>
    <xf numFmtId="189" fontId="11" fillId="0" borderId="11" xfId="96" applyNumberFormat="1" applyFont="1" applyBorder="1" applyAlignment="1">
      <alignment vertical="center"/>
    </xf>
    <xf numFmtId="189" fontId="11" fillId="0" borderId="11" xfId="96" applyNumberFormat="1" applyFont="1" applyFill="1" applyBorder="1" applyAlignment="1">
      <alignment vertical="center"/>
    </xf>
    <xf numFmtId="189" fontId="11" fillId="0" borderId="11" xfId="0" applyNumberFormat="1" applyFont="1" applyFill="1" applyBorder="1" applyAlignment="1" applyProtection="1">
      <alignment horizontal="right" wrapText="1"/>
    </xf>
    <xf numFmtId="189" fontId="11" fillId="0" borderId="11" xfId="0" applyNumberFormat="1" applyFont="1" applyFill="1" applyBorder="1" applyAlignment="1">
      <alignment horizontal="right"/>
    </xf>
    <xf numFmtId="193" fontId="11" fillId="0" borderId="10" xfId="0" applyNumberFormat="1" applyFont="1" applyFill="1" applyBorder="1"/>
    <xf numFmtId="0" fontId="11" fillId="0" borderId="10" xfId="0" applyFont="1" applyFill="1" applyBorder="1"/>
    <xf numFmtId="4" fontId="11" fillId="0" borderId="10" xfId="0" applyNumberFormat="1" applyFont="1" applyFill="1" applyBorder="1"/>
    <xf numFmtId="193" fontId="3" fillId="0" borderId="10" xfId="0" applyNumberFormat="1" applyFont="1" applyFill="1" applyBorder="1" applyAlignment="1">
      <alignment vertical="center"/>
    </xf>
    <xf numFmtId="193" fontId="3" fillId="0" borderId="10" xfId="0" applyNumberFormat="1" applyFont="1" applyFill="1" applyBorder="1"/>
    <xf numFmtId="0" fontId="9" fillId="0" borderId="0" xfId="0" applyFont="1" applyFill="1" applyBorder="1" applyAlignment="1" applyProtection="1">
      <alignment horizont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89" fontId="9" fillId="0" borderId="0" xfId="99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189" fontId="3" fillId="0" borderId="10" xfId="0" applyNumberFormat="1" applyFont="1" applyFill="1" applyBorder="1" applyAlignment="1" applyProtection="1">
      <alignment horizontal="left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</cellXfs>
  <cellStyles count="111">
    <cellStyle name="20% - Акцент1" xfId="1"/>
    <cellStyle name="20% — акцент1" xfId="2"/>
    <cellStyle name="20% - Акцент1_Додаток 1 " xfId="3"/>
    <cellStyle name="20% - Акцент2" xfId="4"/>
    <cellStyle name="20% — акцент2" xfId="5"/>
    <cellStyle name="20% - Акцент2_Додаток 1 " xfId="6"/>
    <cellStyle name="20% - Акцент3" xfId="7"/>
    <cellStyle name="20% — акцент3" xfId="8"/>
    <cellStyle name="20% - Акцент3_Додаток 1 " xfId="9"/>
    <cellStyle name="20% - Акцент4" xfId="10"/>
    <cellStyle name="20% — акцент4" xfId="11"/>
    <cellStyle name="20% - Акцент4_Додаток 1 " xfId="12"/>
    <cellStyle name="20% - Акцент5" xfId="13"/>
    <cellStyle name="20% — акцент5" xfId="14"/>
    <cellStyle name="20% - Акцент5_Додаток 1 " xfId="15"/>
    <cellStyle name="20% - Акцент6" xfId="16"/>
    <cellStyle name="20% — акцент6" xfId="17"/>
    <cellStyle name="20% - Акцент6_Додаток 1 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- Акцент1" xfId="25"/>
    <cellStyle name="40% — акцент1" xfId="26"/>
    <cellStyle name="40% - Акцент1_Додаток 1 " xfId="27"/>
    <cellStyle name="40% - Акцент2" xfId="28"/>
    <cellStyle name="40% — акцент2" xfId="29"/>
    <cellStyle name="40% - Акцент2_Додаток 1 " xfId="30"/>
    <cellStyle name="40% - Акцент3" xfId="31"/>
    <cellStyle name="40% — акцент3" xfId="32"/>
    <cellStyle name="40% - Акцент3_Додаток 1 " xfId="33"/>
    <cellStyle name="40% - Акцент4" xfId="34"/>
    <cellStyle name="40% — акцент4" xfId="35"/>
    <cellStyle name="40% - Акцент4_Додаток 1 " xfId="36"/>
    <cellStyle name="40% - Акцент5" xfId="37"/>
    <cellStyle name="40% — акцент5" xfId="38"/>
    <cellStyle name="40% - Акцент5_Додаток 1 " xfId="39"/>
    <cellStyle name="40% - Акцент6" xfId="40"/>
    <cellStyle name="40% — акцент6" xfId="41"/>
    <cellStyle name="40% - Акцент6_Додаток 1 " xfId="42"/>
    <cellStyle name="40% – Акцентування1" xfId="43"/>
    <cellStyle name="40% – Акцентування2" xfId="44"/>
    <cellStyle name="40% – Акцентування3" xfId="45"/>
    <cellStyle name="40% – Акцентування4" xfId="46"/>
    <cellStyle name="40% – Акцентування5" xfId="47"/>
    <cellStyle name="40% – Акцентування6" xfId="48"/>
    <cellStyle name="60% - Акцент1" xfId="49"/>
    <cellStyle name="60% — акцент1" xfId="50"/>
    <cellStyle name="60% - Акцент2" xfId="51"/>
    <cellStyle name="60% — акцент2" xfId="52"/>
    <cellStyle name="60% - Акцент3" xfId="53"/>
    <cellStyle name="60% — акцент3" xfId="54"/>
    <cellStyle name="60% - Акцент4" xfId="55"/>
    <cellStyle name="60% — акцент4" xfId="56"/>
    <cellStyle name="60% - Акцент5" xfId="57"/>
    <cellStyle name="60% — акцент5" xfId="58"/>
    <cellStyle name="60% - Акцент6" xfId="59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Normal" xfId="67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од " xfId="80"/>
    <cellStyle name="Вывод" xfId="81"/>
    <cellStyle name="Вычисление" xfId="82"/>
    <cellStyle name="Добре" xfId="83"/>
    <cellStyle name="Заголовок 1 2" xfId="84"/>
    <cellStyle name="Заголовок 2 2" xfId="85"/>
    <cellStyle name="Заголовок 3 2" xfId="86"/>
    <cellStyle name="Заголовок 4 2" xfId="87"/>
    <cellStyle name="Звичайний 2" xfId="88"/>
    <cellStyle name="Звичайний 3" xfId="89"/>
    <cellStyle name="Итог" xfId="90"/>
    <cellStyle name="Контрольная ячейка" xfId="91"/>
    <cellStyle name="Название" xfId="92"/>
    <cellStyle name="Нейтральный" xfId="93"/>
    <cellStyle name="Обычный" xfId="0" builtinId="0"/>
    <cellStyle name="Обычный 2" xfId="94"/>
    <cellStyle name="Обычный 3" xfId="95"/>
    <cellStyle name="Обычный_01.02.24" xfId="96"/>
    <cellStyle name="Обычный_22.01.24" xfId="97"/>
    <cellStyle name="Обычный_26.01.24 " xfId="98"/>
    <cellStyle name="Обычный_28.11" xfId="99"/>
    <cellStyle name="Обычный_31.01.24 " xfId="100"/>
    <cellStyle name="Плохой" xfId="101"/>
    <cellStyle name="Пояснение" xfId="102"/>
    <cellStyle name="Примечание" xfId="103"/>
    <cellStyle name="Примечание 2" xfId="104"/>
    <cellStyle name="Примечание_Xl0000003_1" xfId="105"/>
    <cellStyle name="Связанная ячейка" xfId="106"/>
    <cellStyle name="Середній" xfId="107"/>
    <cellStyle name="Стиль 1" xfId="108"/>
    <cellStyle name="Текст предупреждения" xfId="109"/>
    <cellStyle name="Хороший" xfId="110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8"/>
  <dimension ref="A1:O780"/>
  <sheetViews>
    <sheetView showZeros="0" tabSelected="1" view="pageBreakPreview" zoomScaleNormal="100" zoomScaleSheetLayoutView="100" workbookViewId="0">
      <pane xSplit="2" ySplit="6" topLeftCell="D7" activePane="bottomRight" state="frozen"/>
      <selection activeCell="R27" sqref="R27"/>
      <selection pane="topRight" activeCell="R27" sqref="R27"/>
      <selection pane="bottomLeft" activeCell="R27" sqref="R27"/>
      <selection pane="bottomRight" activeCell="I11" sqref="I11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6640625" style="1" customWidth="1"/>
    <col min="4" max="4" width="15" style="1" customWidth="1"/>
    <col min="5" max="5" width="13.33203125" style="1" customWidth="1"/>
    <col min="6" max="6" width="13.21875" style="1" customWidth="1"/>
    <col min="7" max="7" width="9.77734375" style="1" customWidth="1"/>
    <col min="8" max="8" width="11.21875" style="1" customWidth="1"/>
    <col min="9" max="9" width="10.77734375" style="1" customWidth="1"/>
    <col min="10" max="10" width="10.6640625" style="1" customWidth="1"/>
    <col min="11" max="11" width="8.21875" style="1" customWidth="1"/>
    <col min="12" max="12" width="10.109375" style="1" customWidth="1"/>
    <col min="13" max="13" width="10.77734375" style="1" customWidth="1"/>
    <col min="14" max="14" width="11.21875" style="1" customWidth="1"/>
    <col min="15" max="15" width="11.44140625" style="1" customWidth="1"/>
    <col min="16" max="16384" width="9" style="1"/>
  </cols>
  <sheetData>
    <row r="1" spans="1:15" s="2" customFormat="1" ht="38.25" customHeight="1">
      <c r="A1" s="54" t="s">
        <v>85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7.25" customHeight="1">
      <c r="A2" s="3"/>
      <c r="B2" s="4"/>
      <c r="C2" s="6"/>
      <c r="D2" s="6"/>
      <c r="E2" s="4"/>
      <c r="F2" s="4"/>
      <c r="G2" s="4"/>
      <c r="H2" s="4"/>
      <c r="I2" s="4"/>
      <c r="J2" s="4"/>
      <c r="K2" s="5"/>
      <c r="O2" s="9" t="s">
        <v>79</v>
      </c>
    </row>
    <row r="3" spans="1:15" ht="39" customHeight="1">
      <c r="A3" s="60" t="s">
        <v>0</v>
      </c>
      <c r="B3" s="56" t="s">
        <v>80</v>
      </c>
      <c r="C3" s="61" t="s">
        <v>4</v>
      </c>
      <c r="D3" s="61"/>
      <c r="E3" s="61"/>
      <c r="F3" s="61"/>
      <c r="G3" s="61"/>
      <c r="H3" s="61"/>
      <c r="I3" s="61"/>
      <c r="J3" s="61"/>
      <c r="K3" s="61"/>
      <c r="L3" s="61"/>
      <c r="M3" s="55" t="s">
        <v>86</v>
      </c>
      <c r="N3" s="55"/>
      <c r="O3" s="55"/>
    </row>
    <row r="4" spans="1:15" ht="21.75" customHeight="1">
      <c r="A4" s="60"/>
      <c r="B4" s="56"/>
      <c r="C4" s="56" t="s">
        <v>81</v>
      </c>
      <c r="D4" s="56" t="s">
        <v>90</v>
      </c>
      <c r="E4" s="56" t="s">
        <v>83</v>
      </c>
      <c r="F4" s="56" t="s">
        <v>82</v>
      </c>
      <c r="G4" s="56" t="s">
        <v>3</v>
      </c>
      <c r="H4" s="56"/>
      <c r="I4" s="56"/>
      <c r="J4" s="56"/>
      <c r="K4" s="56"/>
      <c r="L4" s="56"/>
      <c r="M4" s="55" t="s">
        <v>88</v>
      </c>
      <c r="N4" s="56" t="s">
        <v>89</v>
      </c>
      <c r="O4" s="55" t="s">
        <v>87</v>
      </c>
    </row>
    <row r="5" spans="1:15" ht="76.900000000000006" customHeight="1">
      <c r="A5" s="60"/>
      <c r="B5" s="56"/>
      <c r="C5" s="56"/>
      <c r="D5" s="56"/>
      <c r="E5" s="56"/>
      <c r="F5" s="56"/>
      <c r="G5" s="56" t="s">
        <v>84</v>
      </c>
      <c r="H5" s="56"/>
      <c r="I5" s="56" t="s">
        <v>91</v>
      </c>
      <c r="J5" s="56"/>
      <c r="K5" s="56" t="s">
        <v>5</v>
      </c>
      <c r="L5" s="56"/>
      <c r="M5" s="55"/>
      <c r="N5" s="56"/>
      <c r="O5" s="55"/>
    </row>
    <row r="6" spans="1:15" ht="26.25" customHeight="1">
      <c r="A6" s="60"/>
      <c r="B6" s="56"/>
      <c r="C6" s="56"/>
      <c r="D6" s="56"/>
      <c r="E6" s="56"/>
      <c r="F6" s="56"/>
      <c r="G6" s="10" t="s">
        <v>14</v>
      </c>
      <c r="H6" s="11" t="s">
        <v>2</v>
      </c>
      <c r="I6" s="10" t="s">
        <v>14</v>
      </c>
      <c r="J6" s="11" t="s">
        <v>2</v>
      </c>
      <c r="K6" s="10" t="s">
        <v>14</v>
      </c>
      <c r="L6" s="11" t="s">
        <v>2</v>
      </c>
      <c r="M6" s="55"/>
      <c r="N6" s="56"/>
      <c r="O6" s="55"/>
    </row>
    <row r="7" spans="1:15" s="7" customFormat="1" ht="20.25" customHeight="1">
      <c r="A7" s="43">
        <v>1</v>
      </c>
      <c r="B7" s="44" t="s">
        <v>13</v>
      </c>
      <c r="C7" s="45">
        <v>117034.06491000002</v>
      </c>
      <c r="D7" s="46">
        <v>62877.184299999994</v>
      </c>
      <c r="E7" s="46">
        <v>78621.8</v>
      </c>
      <c r="F7" s="46">
        <v>74186.528710000028</v>
      </c>
      <c r="G7" s="47">
        <f t="shared" ref="G7:G38" si="0">F7/C7*100</f>
        <v>63.388833641769146</v>
      </c>
      <c r="H7" s="47">
        <f t="shared" ref="H7:H38" si="1">F7-C7</f>
        <v>-42847.536199999988</v>
      </c>
      <c r="I7" s="47">
        <f t="shared" ref="I7:I38" si="2">F7/D7*100</f>
        <v>117.98640402859139</v>
      </c>
      <c r="J7" s="47">
        <f t="shared" ref="J7:J38" si="3">F7-D7</f>
        <v>11309.344410000034</v>
      </c>
      <c r="K7" s="48">
        <f t="shared" ref="K7:K38" si="4">F7/E7*100</f>
        <v>94.358725836854447</v>
      </c>
      <c r="L7" s="21">
        <f t="shared" ref="L7:L38" si="5">F7-E7</f>
        <v>-4435.2712899999751</v>
      </c>
      <c r="M7" s="49">
        <v>26908.6</v>
      </c>
      <c r="N7" s="49">
        <v>26908.6</v>
      </c>
      <c r="O7" s="49">
        <f>N7/M7*100</f>
        <v>100</v>
      </c>
    </row>
    <row r="8" spans="1:15" s="7" customFormat="1" ht="18.75">
      <c r="A8" s="12">
        <v>2</v>
      </c>
      <c r="B8" s="26" t="s">
        <v>7</v>
      </c>
      <c r="C8" s="37">
        <v>57.19</v>
      </c>
      <c r="D8" s="38">
        <v>57.19</v>
      </c>
      <c r="E8" s="38">
        <v>20</v>
      </c>
      <c r="F8" s="38">
        <v>48.83</v>
      </c>
      <c r="G8" s="20">
        <f t="shared" si="0"/>
        <v>85.38205980066445</v>
      </c>
      <c r="H8" s="20">
        <f t="shared" si="1"/>
        <v>-8.36</v>
      </c>
      <c r="I8" s="20">
        <f t="shared" si="2"/>
        <v>85.38205980066445</v>
      </c>
      <c r="J8" s="20">
        <f t="shared" si="3"/>
        <v>-8.36</v>
      </c>
      <c r="K8" s="21">
        <f t="shared" si="4"/>
        <v>244.15</v>
      </c>
      <c r="L8" s="21">
        <f t="shared" si="5"/>
        <v>28.83</v>
      </c>
      <c r="M8" s="50">
        <v>0</v>
      </c>
      <c r="N8" s="50">
        <v>0</v>
      </c>
      <c r="O8" s="49"/>
    </row>
    <row r="9" spans="1:15" s="7" customFormat="1" ht="18.75">
      <c r="A9" s="12">
        <v>3</v>
      </c>
      <c r="B9" s="26" t="s">
        <v>8</v>
      </c>
      <c r="C9" s="37">
        <v>7.5209999999999999</v>
      </c>
      <c r="D9" s="38">
        <v>7.5209999999999999</v>
      </c>
      <c r="E9" s="38">
        <v>8</v>
      </c>
      <c r="F9" s="38">
        <v>17.38</v>
      </c>
      <c r="G9" s="20">
        <f t="shared" si="0"/>
        <v>231.08629171652706</v>
      </c>
      <c r="H9" s="20">
        <f t="shared" si="1"/>
        <v>9.8589999999999982</v>
      </c>
      <c r="I9" s="20">
        <f t="shared" si="2"/>
        <v>231.08629171652706</v>
      </c>
      <c r="J9" s="20">
        <f t="shared" si="3"/>
        <v>9.8589999999999982</v>
      </c>
      <c r="K9" s="21">
        <f t="shared" si="4"/>
        <v>217.25</v>
      </c>
      <c r="L9" s="21">
        <f t="shared" si="5"/>
        <v>9.379999999999999</v>
      </c>
      <c r="M9" s="50">
        <v>0</v>
      </c>
      <c r="N9" s="50">
        <v>0</v>
      </c>
      <c r="O9" s="49"/>
    </row>
    <row r="10" spans="1:15" s="7" customFormat="1" ht="18.75">
      <c r="A10" s="12">
        <v>4</v>
      </c>
      <c r="B10" s="26" t="s">
        <v>9</v>
      </c>
      <c r="C10" s="37">
        <v>17.85932</v>
      </c>
      <c r="D10" s="38">
        <v>17.85932</v>
      </c>
      <c r="E10" s="38">
        <v>29.5</v>
      </c>
      <c r="F10" s="38">
        <v>36.365940000000002</v>
      </c>
      <c r="G10" s="20">
        <f t="shared" si="0"/>
        <v>203.62443810850581</v>
      </c>
      <c r="H10" s="20">
        <f t="shared" si="1"/>
        <v>18.506620000000002</v>
      </c>
      <c r="I10" s="20">
        <f t="shared" si="2"/>
        <v>203.62443810850581</v>
      </c>
      <c r="J10" s="20">
        <f t="shared" si="3"/>
        <v>18.506620000000002</v>
      </c>
      <c r="K10" s="21">
        <f t="shared" si="4"/>
        <v>123.27437288135594</v>
      </c>
      <c r="L10" s="21">
        <f t="shared" si="5"/>
        <v>6.8659400000000019</v>
      </c>
      <c r="M10" s="50">
        <v>0</v>
      </c>
      <c r="N10" s="50">
        <v>0</v>
      </c>
      <c r="O10" s="49"/>
    </row>
    <row r="11" spans="1:15" s="7" customFormat="1" ht="18.75">
      <c r="A11" s="12">
        <v>5</v>
      </c>
      <c r="B11" s="26" t="s">
        <v>10</v>
      </c>
      <c r="C11" s="37">
        <v>16.893930000000001</v>
      </c>
      <c r="D11" s="38">
        <v>16.893930000000001</v>
      </c>
      <c r="E11" s="38">
        <v>30</v>
      </c>
      <c r="F11" s="38">
        <v>1.1496600000000001</v>
      </c>
      <c r="G11" s="20">
        <f t="shared" si="0"/>
        <v>6.8051661158771228</v>
      </c>
      <c r="H11" s="20">
        <f t="shared" si="1"/>
        <v>-15.74427</v>
      </c>
      <c r="I11" s="20">
        <f t="shared" si="2"/>
        <v>6.8051661158771228</v>
      </c>
      <c r="J11" s="20">
        <f t="shared" si="3"/>
        <v>-15.74427</v>
      </c>
      <c r="K11" s="21">
        <f t="shared" si="4"/>
        <v>3.8322000000000003</v>
      </c>
      <c r="L11" s="21">
        <f t="shared" si="5"/>
        <v>-28.850339999999999</v>
      </c>
      <c r="M11" s="50">
        <v>0</v>
      </c>
      <c r="N11" s="50">
        <v>0</v>
      </c>
      <c r="O11" s="49"/>
    </row>
    <row r="12" spans="1:15" s="7" customFormat="1" ht="22.5" customHeight="1">
      <c r="A12" s="12">
        <v>6</v>
      </c>
      <c r="B12" s="26" t="s">
        <v>11</v>
      </c>
      <c r="C12" s="37">
        <v>6.3669899999999995</v>
      </c>
      <c r="D12" s="38">
        <v>6.3669899999999995</v>
      </c>
      <c r="E12" s="38">
        <v>80.2</v>
      </c>
      <c r="F12" s="38">
        <v>148.19494</v>
      </c>
      <c r="G12" s="20">
        <f t="shared" si="0"/>
        <v>2327.5510091895862</v>
      </c>
      <c r="H12" s="20">
        <f t="shared" si="1"/>
        <v>141.82795000000002</v>
      </c>
      <c r="I12" s="20">
        <f t="shared" si="2"/>
        <v>2327.5510091895862</v>
      </c>
      <c r="J12" s="20">
        <f t="shared" si="3"/>
        <v>141.82795000000002</v>
      </c>
      <c r="K12" s="21">
        <f t="shared" si="4"/>
        <v>184.78172069825436</v>
      </c>
      <c r="L12" s="21">
        <f t="shared" si="5"/>
        <v>67.99494</v>
      </c>
      <c r="M12" s="50">
        <v>0</v>
      </c>
      <c r="N12" s="50">
        <v>0</v>
      </c>
      <c r="O12" s="49"/>
    </row>
    <row r="13" spans="1:15" s="7" customFormat="1" ht="18.75">
      <c r="A13" s="12">
        <v>7</v>
      </c>
      <c r="B13" s="26" t="s">
        <v>12</v>
      </c>
      <c r="C13" s="37">
        <v>73.215199999999996</v>
      </c>
      <c r="D13" s="38">
        <v>73.215199999999996</v>
      </c>
      <c r="E13" s="38">
        <v>72.83</v>
      </c>
      <c r="F13" s="38">
        <v>158.39669000000001</v>
      </c>
      <c r="G13" s="20">
        <f t="shared" si="0"/>
        <v>216.34399687496585</v>
      </c>
      <c r="H13" s="20">
        <f t="shared" si="1"/>
        <v>85.181490000000011</v>
      </c>
      <c r="I13" s="20">
        <f t="shared" si="2"/>
        <v>216.34399687496585</v>
      </c>
      <c r="J13" s="20">
        <f t="shared" si="3"/>
        <v>85.181490000000011</v>
      </c>
      <c r="K13" s="24">
        <f t="shared" si="4"/>
        <v>217.48824660167517</v>
      </c>
      <c r="L13" s="21">
        <f t="shared" si="5"/>
        <v>85.566690000000008</v>
      </c>
      <c r="M13" s="50">
        <v>0</v>
      </c>
      <c r="N13" s="50">
        <v>0</v>
      </c>
      <c r="O13" s="49"/>
    </row>
    <row r="14" spans="1:15" s="7" customFormat="1" ht="21" customHeight="1">
      <c r="A14" s="12">
        <v>8</v>
      </c>
      <c r="B14" s="25" t="s">
        <v>15</v>
      </c>
      <c r="C14" s="37">
        <v>2041.3595299999997</v>
      </c>
      <c r="D14" s="38">
        <v>2041.3595299999997</v>
      </c>
      <c r="E14" s="38">
        <v>2400.5500000000002</v>
      </c>
      <c r="F14" s="38">
        <v>2474.3860799999993</v>
      </c>
      <c r="G14" s="20">
        <f t="shared" si="0"/>
        <v>121.21265478403991</v>
      </c>
      <c r="H14" s="20">
        <f t="shared" si="1"/>
        <v>433.02654999999959</v>
      </c>
      <c r="I14" s="20">
        <f t="shared" si="2"/>
        <v>121.21265478403991</v>
      </c>
      <c r="J14" s="20">
        <f t="shared" si="3"/>
        <v>433.02654999999959</v>
      </c>
      <c r="K14" s="21">
        <f t="shared" si="4"/>
        <v>103.07579846285222</v>
      </c>
      <c r="L14" s="21">
        <f t="shared" si="5"/>
        <v>73.836079999999129</v>
      </c>
      <c r="M14" s="51">
        <v>1939.3</v>
      </c>
      <c r="N14" s="51">
        <v>1939.3</v>
      </c>
      <c r="O14" s="49">
        <f t="shared" ref="O14:O71" si="6">N14/M14*100</f>
        <v>100</v>
      </c>
    </row>
    <row r="15" spans="1:15" s="7" customFormat="1" ht="18.75">
      <c r="A15" s="12">
        <v>9</v>
      </c>
      <c r="B15" s="25" t="s">
        <v>16</v>
      </c>
      <c r="C15" s="37">
        <v>12180.902310000001</v>
      </c>
      <c r="D15" s="38">
        <v>11108.330940000002</v>
      </c>
      <c r="E15" s="38">
        <v>9601.6</v>
      </c>
      <c r="F15" s="38">
        <v>18406.244590000002</v>
      </c>
      <c r="G15" s="20">
        <f t="shared" si="0"/>
        <v>151.1073984633245</v>
      </c>
      <c r="H15" s="20">
        <f t="shared" si="1"/>
        <v>6225.3422800000008</v>
      </c>
      <c r="I15" s="20">
        <f t="shared" si="2"/>
        <v>165.69766141663044</v>
      </c>
      <c r="J15" s="20">
        <f t="shared" si="3"/>
        <v>7297.9136500000004</v>
      </c>
      <c r="K15" s="21">
        <f t="shared" si="4"/>
        <v>191.69976451841362</v>
      </c>
      <c r="L15" s="21">
        <f t="shared" si="5"/>
        <v>8804.6445900000017</v>
      </c>
      <c r="M15" s="50">
        <v>0</v>
      </c>
      <c r="N15" s="50">
        <v>0</v>
      </c>
      <c r="O15" s="49"/>
    </row>
    <row r="16" spans="1:15" s="7" customFormat="1" ht="18.75">
      <c r="A16" s="12">
        <v>10</v>
      </c>
      <c r="B16" s="25" t="s">
        <v>17</v>
      </c>
      <c r="C16" s="37">
        <v>6082.6254900000004</v>
      </c>
      <c r="D16" s="38">
        <v>6064.8725800000002</v>
      </c>
      <c r="E16" s="38">
        <v>6945.6750000000002</v>
      </c>
      <c r="F16" s="38">
        <v>7699.0321900000008</v>
      </c>
      <c r="G16" s="20">
        <f t="shared" si="0"/>
        <v>126.57416115224282</v>
      </c>
      <c r="H16" s="20">
        <f t="shared" si="1"/>
        <v>1616.4067000000005</v>
      </c>
      <c r="I16" s="20">
        <f t="shared" si="2"/>
        <v>126.94466517547185</v>
      </c>
      <c r="J16" s="20">
        <f t="shared" si="3"/>
        <v>1634.1596100000006</v>
      </c>
      <c r="K16" s="21">
        <f t="shared" si="4"/>
        <v>110.84642155010134</v>
      </c>
      <c r="L16" s="21">
        <f t="shared" si="5"/>
        <v>753.35719000000063</v>
      </c>
      <c r="M16" s="51">
        <v>1513.9</v>
      </c>
      <c r="N16" s="51">
        <v>1513.9</v>
      </c>
      <c r="O16" s="49">
        <f t="shared" si="6"/>
        <v>100</v>
      </c>
    </row>
    <row r="17" spans="1:15" s="7" customFormat="1" ht="18.75">
      <c r="A17" s="12">
        <v>11</v>
      </c>
      <c r="B17" s="25" t="s">
        <v>18</v>
      </c>
      <c r="C17" s="37">
        <v>11455.792260000002</v>
      </c>
      <c r="D17" s="38">
        <v>10941.21499</v>
      </c>
      <c r="E17" s="38">
        <v>13500</v>
      </c>
      <c r="F17" s="38">
        <v>16159.690880000002</v>
      </c>
      <c r="G17" s="20">
        <f t="shared" si="0"/>
        <v>141.06131215755826</v>
      </c>
      <c r="H17" s="20">
        <f t="shared" si="1"/>
        <v>4703.8986199999999</v>
      </c>
      <c r="I17" s="20">
        <f t="shared" si="2"/>
        <v>147.69557946507365</v>
      </c>
      <c r="J17" s="20">
        <f t="shared" si="3"/>
        <v>5218.4758900000015</v>
      </c>
      <c r="K17" s="21">
        <f t="shared" si="4"/>
        <v>119.70141392592595</v>
      </c>
      <c r="L17" s="21">
        <f t="shared" si="5"/>
        <v>2659.6908800000019</v>
      </c>
      <c r="M17" s="51">
        <v>3019.1</v>
      </c>
      <c r="N17" s="51">
        <v>3019.1</v>
      </c>
      <c r="O17" s="49">
        <f t="shared" si="6"/>
        <v>100</v>
      </c>
    </row>
    <row r="18" spans="1:15" s="7" customFormat="1" ht="18.75">
      <c r="A18" s="12">
        <v>12</v>
      </c>
      <c r="B18" s="25" t="s">
        <v>19</v>
      </c>
      <c r="C18" s="37">
        <v>15377.078280000002</v>
      </c>
      <c r="D18" s="38">
        <v>9425.3410300000014</v>
      </c>
      <c r="E18" s="38">
        <v>9099.65</v>
      </c>
      <c r="F18" s="38">
        <v>12148.580239999999</v>
      </c>
      <c r="G18" s="20">
        <f t="shared" si="0"/>
        <v>79.004476785430001</v>
      </c>
      <c r="H18" s="20">
        <f t="shared" si="1"/>
        <v>-3228.4980400000022</v>
      </c>
      <c r="I18" s="20">
        <f t="shared" si="2"/>
        <v>128.89273927948258</v>
      </c>
      <c r="J18" s="20">
        <f t="shared" si="3"/>
        <v>2723.2392099999979</v>
      </c>
      <c r="K18" s="21">
        <f t="shared" si="4"/>
        <v>133.50601660503426</v>
      </c>
      <c r="L18" s="21">
        <f t="shared" si="5"/>
        <v>3048.9302399999997</v>
      </c>
      <c r="M18" s="50">
        <v>0</v>
      </c>
      <c r="N18" s="50">
        <v>0</v>
      </c>
      <c r="O18" s="49"/>
    </row>
    <row r="19" spans="1:15" s="7" customFormat="1" ht="18.75">
      <c r="A19" s="12">
        <v>13</v>
      </c>
      <c r="B19" s="25" t="s">
        <v>20</v>
      </c>
      <c r="C19" s="37">
        <v>6018.7683999999999</v>
      </c>
      <c r="D19" s="38">
        <v>6018.7683999999999</v>
      </c>
      <c r="E19" s="38">
        <v>6166.8</v>
      </c>
      <c r="F19" s="38">
        <v>10026.437360000002</v>
      </c>
      <c r="G19" s="20">
        <f t="shared" si="0"/>
        <v>166.58619660460772</v>
      </c>
      <c r="H19" s="20">
        <f t="shared" si="1"/>
        <v>4007.6689600000018</v>
      </c>
      <c r="I19" s="20">
        <f t="shared" si="2"/>
        <v>166.58619660460772</v>
      </c>
      <c r="J19" s="20">
        <f t="shared" si="3"/>
        <v>4007.6689600000018</v>
      </c>
      <c r="K19" s="21">
        <f t="shared" si="4"/>
        <v>162.5873607057145</v>
      </c>
      <c r="L19" s="21">
        <f t="shared" si="5"/>
        <v>3859.6373600000015</v>
      </c>
      <c r="M19" s="50">
        <v>0</v>
      </c>
      <c r="N19" s="50">
        <v>0</v>
      </c>
      <c r="O19" s="49"/>
    </row>
    <row r="20" spans="1:15" s="7" customFormat="1" ht="24" customHeight="1">
      <c r="A20" s="12">
        <v>14</v>
      </c>
      <c r="B20" s="25" t="s">
        <v>21</v>
      </c>
      <c r="C20" s="37">
        <v>199391.37367000003</v>
      </c>
      <c r="D20" s="38">
        <v>71725.484180000014</v>
      </c>
      <c r="E20" s="38">
        <v>73144.907999999996</v>
      </c>
      <c r="F20" s="38">
        <v>85591.61394000001</v>
      </c>
      <c r="G20" s="20">
        <f t="shared" si="0"/>
        <v>42.926437771403911</v>
      </c>
      <c r="H20" s="20">
        <f t="shared" si="1"/>
        <v>-113799.75973000002</v>
      </c>
      <c r="I20" s="20">
        <f t="shared" si="2"/>
        <v>119.33222189926525</v>
      </c>
      <c r="J20" s="20">
        <f t="shared" si="3"/>
        <v>13866.129759999996</v>
      </c>
      <c r="K20" s="21">
        <f t="shared" si="4"/>
        <v>117.01650365053437</v>
      </c>
      <c r="L20" s="21">
        <f t="shared" si="5"/>
        <v>12446.705940000014</v>
      </c>
      <c r="M20" s="50">
        <v>0</v>
      </c>
      <c r="N20" s="50">
        <v>0</v>
      </c>
      <c r="O20" s="49"/>
    </row>
    <row r="21" spans="1:15" s="7" customFormat="1" ht="23.45" customHeight="1">
      <c r="A21" s="12">
        <v>15</v>
      </c>
      <c r="B21" s="25" t="s">
        <v>22</v>
      </c>
      <c r="C21" s="37">
        <v>6541.8144100000009</v>
      </c>
      <c r="D21" s="38">
        <v>5338.3380299999999</v>
      </c>
      <c r="E21" s="38">
        <v>5340</v>
      </c>
      <c r="F21" s="38">
        <v>6871.0916400000006</v>
      </c>
      <c r="G21" s="20">
        <f t="shared" si="0"/>
        <v>105.03342359417378</v>
      </c>
      <c r="H21" s="20">
        <f t="shared" si="1"/>
        <v>329.27722999999969</v>
      </c>
      <c r="I21" s="20">
        <f t="shared" si="2"/>
        <v>128.71218722730453</v>
      </c>
      <c r="J21" s="20">
        <f t="shared" si="3"/>
        <v>1532.7536100000007</v>
      </c>
      <c r="K21" s="21">
        <f t="shared" si="4"/>
        <v>128.67212808988765</v>
      </c>
      <c r="L21" s="21">
        <f t="shared" si="5"/>
        <v>1531.0916400000006</v>
      </c>
      <c r="M21" s="50">
        <v>143.4</v>
      </c>
      <c r="N21" s="50">
        <v>143.4</v>
      </c>
      <c r="O21" s="49">
        <f t="shared" si="6"/>
        <v>100</v>
      </c>
    </row>
    <row r="22" spans="1:15" s="7" customFormat="1" ht="18.75">
      <c r="A22" s="12">
        <v>16</v>
      </c>
      <c r="B22" s="25" t="s">
        <v>23</v>
      </c>
      <c r="C22" s="37">
        <v>3117.7713499999995</v>
      </c>
      <c r="D22" s="38">
        <v>2394.9920899999997</v>
      </c>
      <c r="E22" s="38">
        <v>2030.39</v>
      </c>
      <c r="F22" s="38">
        <v>2064.7953700000007</v>
      </c>
      <c r="G22" s="20">
        <f t="shared" si="0"/>
        <v>66.226645196415731</v>
      </c>
      <c r="H22" s="20">
        <f t="shared" si="1"/>
        <v>-1052.9759799999988</v>
      </c>
      <c r="I22" s="20">
        <f t="shared" si="2"/>
        <v>86.213035050149202</v>
      </c>
      <c r="J22" s="20">
        <f t="shared" si="3"/>
        <v>-330.196719999999</v>
      </c>
      <c r="K22" s="21">
        <f t="shared" si="4"/>
        <v>101.69452026457975</v>
      </c>
      <c r="L22" s="21">
        <f t="shared" si="5"/>
        <v>34.40537000000063</v>
      </c>
      <c r="M22" s="51">
        <v>1286.7</v>
      </c>
      <c r="N22" s="51">
        <v>1286.7</v>
      </c>
      <c r="O22" s="49">
        <f t="shared" si="6"/>
        <v>100</v>
      </c>
    </row>
    <row r="23" spans="1:15" s="7" customFormat="1" ht="18.75">
      <c r="A23" s="12">
        <v>17</v>
      </c>
      <c r="B23" s="25" t="s">
        <v>24</v>
      </c>
      <c r="C23" s="37">
        <v>2156.6751300000001</v>
      </c>
      <c r="D23" s="38">
        <v>2129.1992799999998</v>
      </c>
      <c r="E23" s="38">
        <v>2831.15</v>
      </c>
      <c r="F23" s="38">
        <v>2602.84953</v>
      </c>
      <c r="G23" s="20">
        <f t="shared" si="0"/>
        <v>120.68806719164978</v>
      </c>
      <c r="H23" s="20">
        <f t="shared" si="1"/>
        <v>446.17439999999988</v>
      </c>
      <c r="I23" s="20">
        <f t="shared" si="2"/>
        <v>122.24546356224582</v>
      </c>
      <c r="J23" s="20">
        <f t="shared" si="3"/>
        <v>473.65025000000014</v>
      </c>
      <c r="K23" s="21">
        <f t="shared" si="4"/>
        <v>91.936122423750064</v>
      </c>
      <c r="L23" s="21">
        <f t="shared" si="5"/>
        <v>-228.30047000000013</v>
      </c>
      <c r="M23" s="51">
        <v>2827.9</v>
      </c>
      <c r="N23" s="51">
        <v>2827.9</v>
      </c>
      <c r="O23" s="49">
        <f t="shared" si="6"/>
        <v>100</v>
      </c>
    </row>
    <row r="24" spans="1:15" s="7" customFormat="1" ht="18.75">
      <c r="A24" s="12">
        <v>18</v>
      </c>
      <c r="B24" s="25" t="s">
        <v>25</v>
      </c>
      <c r="C24" s="37">
        <v>3976.9151299999999</v>
      </c>
      <c r="D24" s="38">
        <v>3976.9151299999999</v>
      </c>
      <c r="E24" s="38">
        <v>4090</v>
      </c>
      <c r="F24" s="38">
        <v>7163.0508300000001</v>
      </c>
      <c r="G24" s="20">
        <f t="shared" si="0"/>
        <v>180.11575796438984</v>
      </c>
      <c r="H24" s="20">
        <f t="shared" si="1"/>
        <v>3186.1357000000003</v>
      </c>
      <c r="I24" s="20">
        <f t="shared" si="2"/>
        <v>180.11575796438984</v>
      </c>
      <c r="J24" s="20">
        <f t="shared" si="3"/>
        <v>3186.1357000000003</v>
      </c>
      <c r="K24" s="21">
        <f t="shared" si="4"/>
        <v>175.13571711491443</v>
      </c>
      <c r="L24" s="21">
        <f t="shared" si="5"/>
        <v>3073.0508300000001</v>
      </c>
      <c r="M24" s="50">
        <v>812.6</v>
      </c>
      <c r="N24" s="50">
        <v>812.6</v>
      </c>
      <c r="O24" s="49">
        <f t="shared" si="6"/>
        <v>100</v>
      </c>
    </row>
    <row r="25" spans="1:15" s="7" customFormat="1" ht="18.75">
      <c r="A25" s="12">
        <v>19</v>
      </c>
      <c r="B25" s="25" t="s">
        <v>26</v>
      </c>
      <c r="C25" s="37">
        <v>1476.2300700000003</v>
      </c>
      <c r="D25" s="38">
        <v>1476.2300700000003</v>
      </c>
      <c r="E25" s="38">
        <v>1473.3030000000001</v>
      </c>
      <c r="F25" s="38">
        <v>2309.1620899999998</v>
      </c>
      <c r="G25" s="20">
        <f t="shared" si="0"/>
        <v>156.42291380773725</v>
      </c>
      <c r="H25" s="20">
        <f t="shared" si="1"/>
        <v>832.93201999999951</v>
      </c>
      <c r="I25" s="20">
        <f t="shared" si="2"/>
        <v>156.42291380773725</v>
      </c>
      <c r="J25" s="20">
        <f t="shared" si="3"/>
        <v>832.93201999999951</v>
      </c>
      <c r="K25" s="21">
        <f t="shared" si="4"/>
        <v>156.73368546727994</v>
      </c>
      <c r="L25" s="21">
        <f t="shared" si="5"/>
        <v>835.8590899999997</v>
      </c>
      <c r="M25" s="51">
        <v>1543.1</v>
      </c>
      <c r="N25" s="51">
        <v>1543.1</v>
      </c>
      <c r="O25" s="49">
        <f t="shared" si="6"/>
        <v>100</v>
      </c>
    </row>
    <row r="26" spans="1:15" s="7" customFormat="1" ht="18.75">
      <c r="A26" s="12">
        <v>20</v>
      </c>
      <c r="B26" s="25" t="s">
        <v>27</v>
      </c>
      <c r="C26" s="37">
        <v>934.94863000000009</v>
      </c>
      <c r="D26" s="38">
        <v>934.94863000000009</v>
      </c>
      <c r="E26" s="38">
        <v>1516.7</v>
      </c>
      <c r="F26" s="38">
        <v>1792.6265800000006</v>
      </c>
      <c r="G26" s="20">
        <f t="shared" si="0"/>
        <v>191.73530207750562</v>
      </c>
      <c r="H26" s="20">
        <f t="shared" si="1"/>
        <v>857.67795000000046</v>
      </c>
      <c r="I26" s="20">
        <f t="shared" si="2"/>
        <v>191.73530207750562</v>
      </c>
      <c r="J26" s="20">
        <f t="shared" si="3"/>
        <v>857.67795000000046</v>
      </c>
      <c r="K26" s="21">
        <f t="shared" si="4"/>
        <v>118.19256148216526</v>
      </c>
      <c r="L26" s="21">
        <f t="shared" si="5"/>
        <v>275.92658000000051</v>
      </c>
      <c r="M26" s="51">
        <v>2714.9</v>
      </c>
      <c r="N26" s="51">
        <v>2714.9</v>
      </c>
      <c r="O26" s="49">
        <f t="shared" si="6"/>
        <v>100</v>
      </c>
    </row>
    <row r="27" spans="1:15" s="7" customFormat="1" ht="18.75">
      <c r="A27" s="12">
        <v>21</v>
      </c>
      <c r="B27" s="25" t="s">
        <v>28</v>
      </c>
      <c r="C27" s="37">
        <v>2950.7353700000008</v>
      </c>
      <c r="D27" s="38">
        <v>2759.7930100000008</v>
      </c>
      <c r="E27" s="38">
        <v>2452.8420000000001</v>
      </c>
      <c r="F27" s="38">
        <v>1913.5936300000001</v>
      </c>
      <c r="G27" s="20">
        <f t="shared" si="0"/>
        <v>64.851414649223514</v>
      </c>
      <c r="H27" s="20">
        <f t="shared" si="1"/>
        <v>-1037.1417400000007</v>
      </c>
      <c r="I27" s="20">
        <f t="shared" si="2"/>
        <v>69.338302657705469</v>
      </c>
      <c r="J27" s="20">
        <f t="shared" si="3"/>
        <v>-846.1993800000007</v>
      </c>
      <c r="K27" s="21">
        <f t="shared" si="4"/>
        <v>78.015364626013422</v>
      </c>
      <c r="L27" s="21">
        <f t="shared" si="5"/>
        <v>-539.24837000000002</v>
      </c>
      <c r="M27" s="50">
        <v>894.3</v>
      </c>
      <c r="N27" s="50">
        <v>894.3</v>
      </c>
      <c r="O27" s="49">
        <f t="shared" si="6"/>
        <v>100</v>
      </c>
    </row>
    <row r="28" spans="1:15" s="7" customFormat="1" ht="18.75">
      <c r="A28" s="12">
        <v>22</v>
      </c>
      <c r="B28" s="25" t="s">
        <v>29</v>
      </c>
      <c r="C28" s="37">
        <v>19065.488300000001</v>
      </c>
      <c r="D28" s="38">
        <v>11161.41898</v>
      </c>
      <c r="E28" s="38">
        <v>13991.5</v>
      </c>
      <c r="F28" s="38">
        <v>22271.554620000003</v>
      </c>
      <c r="G28" s="20">
        <f t="shared" si="0"/>
        <v>116.81607242128702</v>
      </c>
      <c r="H28" s="20">
        <f t="shared" si="1"/>
        <v>3206.0663200000017</v>
      </c>
      <c r="I28" s="20">
        <f t="shared" si="2"/>
        <v>199.5405302847972</v>
      </c>
      <c r="J28" s="20">
        <f t="shared" si="3"/>
        <v>11110.135640000002</v>
      </c>
      <c r="K28" s="21">
        <f t="shared" si="4"/>
        <v>159.1791775006254</v>
      </c>
      <c r="L28" s="21">
        <f t="shared" si="5"/>
        <v>8280.0546200000026</v>
      </c>
      <c r="M28" s="50">
        <v>0</v>
      </c>
      <c r="N28" s="50">
        <v>0</v>
      </c>
      <c r="O28" s="49"/>
    </row>
    <row r="29" spans="1:15" s="7" customFormat="1" ht="18.75">
      <c r="A29" s="12">
        <v>23</v>
      </c>
      <c r="B29" s="25" t="s">
        <v>30</v>
      </c>
      <c r="C29" s="37">
        <v>15671.034019999997</v>
      </c>
      <c r="D29" s="38">
        <v>15671.034019999997</v>
      </c>
      <c r="E29" s="38">
        <v>16541</v>
      </c>
      <c r="F29" s="38">
        <v>21271.409609999995</v>
      </c>
      <c r="G29" s="20">
        <f t="shared" si="0"/>
        <v>135.73711589709126</v>
      </c>
      <c r="H29" s="20">
        <f t="shared" si="1"/>
        <v>5600.3755899999978</v>
      </c>
      <c r="I29" s="20">
        <f t="shared" si="2"/>
        <v>135.73711589709126</v>
      </c>
      <c r="J29" s="20">
        <f t="shared" si="3"/>
        <v>5600.3755899999978</v>
      </c>
      <c r="K29" s="21">
        <f t="shared" si="4"/>
        <v>128.59808723777277</v>
      </c>
      <c r="L29" s="21">
        <f t="shared" si="5"/>
        <v>4730.4096099999952</v>
      </c>
      <c r="M29" s="50">
        <v>0</v>
      </c>
      <c r="N29" s="50">
        <v>0</v>
      </c>
      <c r="O29" s="49"/>
    </row>
    <row r="30" spans="1:15" s="7" customFormat="1" ht="18.75">
      <c r="A30" s="12">
        <v>24</v>
      </c>
      <c r="B30" s="25" t="s">
        <v>31</v>
      </c>
      <c r="C30" s="37">
        <v>26350.695849999989</v>
      </c>
      <c r="D30" s="38">
        <v>19862.099099999999</v>
      </c>
      <c r="E30" s="38">
        <v>21765.032999999999</v>
      </c>
      <c r="F30" s="38">
        <v>21537.284299999999</v>
      </c>
      <c r="G30" s="20">
        <f t="shared" si="0"/>
        <v>81.733265878821214</v>
      </c>
      <c r="H30" s="20">
        <f t="shared" si="1"/>
        <v>-4813.4115499999898</v>
      </c>
      <c r="I30" s="20">
        <f t="shared" si="2"/>
        <v>108.43407935669799</v>
      </c>
      <c r="J30" s="20">
        <f t="shared" si="3"/>
        <v>1675.1851999999999</v>
      </c>
      <c r="K30" s="21">
        <f t="shared" si="4"/>
        <v>98.953602781121447</v>
      </c>
      <c r="L30" s="21">
        <f t="shared" si="5"/>
        <v>-227.7487000000001</v>
      </c>
      <c r="M30" s="51">
        <v>1376.7</v>
      </c>
      <c r="N30" s="51">
        <v>1376.7</v>
      </c>
      <c r="O30" s="49">
        <f t="shared" si="6"/>
        <v>100</v>
      </c>
    </row>
    <row r="31" spans="1:15" s="7" customFormat="1" ht="18.75">
      <c r="A31" s="12">
        <v>25</v>
      </c>
      <c r="B31" s="25" t="s">
        <v>32</v>
      </c>
      <c r="C31" s="37">
        <v>4574.5767999999998</v>
      </c>
      <c r="D31" s="38">
        <v>4509.5208499999999</v>
      </c>
      <c r="E31" s="38">
        <v>3455.5709999999999</v>
      </c>
      <c r="F31" s="38">
        <v>4921.6235100000004</v>
      </c>
      <c r="G31" s="20">
        <f t="shared" si="0"/>
        <v>107.5864222019401</v>
      </c>
      <c r="H31" s="20">
        <f t="shared" si="1"/>
        <v>347.04671000000053</v>
      </c>
      <c r="I31" s="20">
        <f t="shared" si="2"/>
        <v>109.13850215372661</v>
      </c>
      <c r="J31" s="20">
        <f t="shared" si="3"/>
        <v>412.10266000000047</v>
      </c>
      <c r="K31" s="21">
        <f t="shared" si="4"/>
        <v>142.42576726104025</v>
      </c>
      <c r="L31" s="21">
        <f t="shared" si="5"/>
        <v>1466.0525100000004</v>
      </c>
      <c r="M31" s="51">
        <v>1392.8</v>
      </c>
      <c r="N31" s="51">
        <v>1392.8</v>
      </c>
      <c r="O31" s="49">
        <f t="shared" si="6"/>
        <v>100</v>
      </c>
    </row>
    <row r="32" spans="1:15" s="7" customFormat="1" ht="18.75">
      <c r="A32" s="12">
        <v>26</v>
      </c>
      <c r="B32" s="25" t="s">
        <v>33</v>
      </c>
      <c r="C32" s="37">
        <v>1117.2599200000002</v>
      </c>
      <c r="D32" s="38">
        <v>1117.2599200000002</v>
      </c>
      <c r="E32" s="38">
        <v>1429.01</v>
      </c>
      <c r="F32" s="38">
        <v>1755.6160200000002</v>
      </c>
      <c r="G32" s="20">
        <f t="shared" si="0"/>
        <v>157.13586324657561</v>
      </c>
      <c r="H32" s="20">
        <f t="shared" si="1"/>
        <v>638.35609999999997</v>
      </c>
      <c r="I32" s="20">
        <f t="shared" si="2"/>
        <v>157.13586324657561</v>
      </c>
      <c r="J32" s="20">
        <f t="shared" si="3"/>
        <v>638.35609999999997</v>
      </c>
      <c r="K32" s="21">
        <f t="shared" si="4"/>
        <v>122.85540479072925</v>
      </c>
      <c r="L32" s="21">
        <f t="shared" si="5"/>
        <v>326.60602000000017</v>
      </c>
      <c r="M32" s="51">
        <v>1070.5</v>
      </c>
      <c r="N32" s="51">
        <v>1070.5</v>
      </c>
      <c r="O32" s="49">
        <f t="shared" si="6"/>
        <v>100</v>
      </c>
    </row>
    <row r="33" spans="1:15" s="7" customFormat="1" ht="18.75">
      <c r="A33" s="12">
        <v>27</v>
      </c>
      <c r="B33" s="25" t="s">
        <v>34</v>
      </c>
      <c r="C33" s="37">
        <v>2728.7337299999999</v>
      </c>
      <c r="D33" s="38">
        <v>2728.7337299999999</v>
      </c>
      <c r="E33" s="38">
        <v>2853.5</v>
      </c>
      <c r="F33" s="38">
        <v>4404.3636899999992</v>
      </c>
      <c r="G33" s="20">
        <f t="shared" si="0"/>
        <v>161.40686947861343</v>
      </c>
      <c r="H33" s="20">
        <f t="shared" si="1"/>
        <v>1675.6299599999993</v>
      </c>
      <c r="I33" s="20">
        <f t="shared" si="2"/>
        <v>161.40686947861343</v>
      </c>
      <c r="J33" s="20">
        <f t="shared" si="3"/>
        <v>1675.6299599999993</v>
      </c>
      <c r="K33" s="21">
        <f t="shared" si="4"/>
        <v>154.34952479411245</v>
      </c>
      <c r="L33" s="21">
        <f t="shared" si="5"/>
        <v>1550.8636899999992</v>
      </c>
      <c r="M33" s="51">
        <v>3396.9</v>
      </c>
      <c r="N33" s="51">
        <v>3396.9</v>
      </c>
      <c r="O33" s="49">
        <f t="shared" si="6"/>
        <v>100</v>
      </c>
    </row>
    <row r="34" spans="1:15" s="7" customFormat="1" ht="18.75">
      <c r="A34" s="12">
        <v>28</v>
      </c>
      <c r="B34" s="25" t="s">
        <v>35</v>
      </c>
      <c r="C34" s="37">
        <v>2069.5261200000004</v>
      </c>
      <c r="D34" s="38">
        <v>2033.5592800000004</v>
      </c>
      <c r="E34" s="38">
        <v>3262.5</v>
      </c>
      <c r="F34" s="38">
        <v>1587.1659500000001</v>
      </c>
      <c r="G34" s="20">
        <f t="shared" si="0"/>
        <v>76.692240540554266</v>
      </c>
      <c r="H34" s="20">
        <f t="shared" si="1"/>
        <v>-482.36017000000038</v>
      </c>
      <c r="I34" s="20">
        <f t="shared" si="2"/>
        <v>78.048668932827951</v>
      </c>
      <c r="J34" s="20">
        <f t="shared" si="3"/>
        <v>-446.39333000000033</v>
      </c>
      <c r="K34" s="21">
        <f t="shared" si="4"/>
        <v>48.648764750957859</v>
      </c>
      <c r="L34" s="21">
        <f t="shared" si="5"/>
        <v>-1675.3340499999999</v>
      </c>
      <c r="M34" s="51">
        <v>1616.9</v>
      </c>
      <c r="N34" s="51">
        <v>1616.9</v>
      </c>
      <c r="O34" s="49">
        <f t="shared" si="6"/>
        <v>100</v>
      </c>
    </row>
    <row r="35" spans="1:15" s="7" customFormat="1" ht="18.75">
      <c r="A35" s="12">
        <v>29</v>
      </c>
      <c r="B35" s="25" t="s">
        <v>36</v>
      </c>
      <c r="C35" s="37">
        <v>7625.7456000000002</v>
      </c>
      <c r="D35" s="38">
        <v>2734.2201700000005</v>
      </c>
      <c r="E35" s="38">
        <v>4419.5</v>
      </c>
      <c r="F35" s="38">
        <v>5410.1544599999997</v>
      </c>
      <c r="G35" s="20">
        <f t="shared" si="0"/>
        <v>70.945908030291477</v>
      </c>
      <c r="H35" s="20">
        <f t="shared" si="1"/>
        <v>-2215.5911400000005</v>
      </c>
      <c r="I35" s="20">
        <f t="shared" si="2"/>
        <v>197.86828139739745</v>
      </c>
      <c r="J35" s="20">
        <f t="shared" si="3"/>
        <v>2675.9342899999992</v>
      </c>
      <c r="K35" s="21">
        <f t="shared" si="4"/>
        <v>122.41553252630388</v>
      </c>
      <c r="L35" s="21">
        <f t="shared" si="5"/>
        <v>990.65445999999974</v>
      </c>
      <c r="M35" s="51">
        <v>4547.3999999999996</v>
      </c>
      <c r="N35" s="51">
        <v>4547.3999999999996</v>
      </c>
      <c r="O35" s="49">
        <f t="shared" si="6"/>
        <v>100</v>
      </c>
    </row>
    <row r="36" spans="1:15" s="7" customFormat="1" ht="18.75">
      <c r="A36" s="12">
        <v>30</v>
      </c>
      <c r="B36" s="25" t="s">
        <v>37</v>
      </c>
      <c r="C36" s="37">
        <v>1776.0582900000002</v>
      </c>
      <c r="D36" s="38">
        <v>1776.0582900000002</v>
      </c>
      <c r="E36" s="38">
        <v>772.55</v>
      </c>
      <c r="F36" s="38">
        <v>1442.9333599999998</v>
      </c>
      <c r="G36" s="20">
        <f t="shared" si="0"/>
        <v>81.243581256558855</v>
      </c>
      <c r="H36" s="20">
        <f t="shared" si="1"/>
        <v>-333.1249300000004</v>
      </c>
      <c r="I36" s="20">
        <f t="shared" si="2"/>
        <v>81.243581256558855</v>
      </c>
      <c r="J36" s="20">
        <f t="shared" si="3"/>
        <v>-333.1249300000004</v>
      </c>
      <c r="K36" s="21">
        <f t="shared" si="4"/>
        <v>186.77540094492264</v>
      </c>
      <c r="L36" s="21">
        <f t="shared" si="5"/>
        <v>670.38335999999981</v>
      </c>
      <c r="M36" s="50">
        <v>644.79999999999995</v>
      </c>
      <c r="N36" s="50">
        <v>644.79999999999995</v>
      </c>
      <c r="O36" s="49">
        <f t="shared" si="6"/>
        <v>100</v>
      </c>
    </row>
    <row r="37" spans="1:15" s="7" customFormat="1" ht="24.75" customHeight="1">
      <c r="A37" s="12">
        <v>31</v>
      </c>
      <c r="B37" s="25" t="s">
        <v>38</v>
      </c>
      <c r="C37" s="37">
        <v>2356.6093899999996</v>
      </c>
      <c r="D37" s="38">
        <v>2096.8435799999997</v>
      </c>
      <c r="E37" s="38">
        <v>918.87</v>
      </c>
      <c r="F37" s="38">
        <v>2010.6044699999998</v>
      </c>
      <c r="G37" s="20">
        <f t="shared" si="0"/>
        <v>85.317680500288589</v>
      </c>
      <c r="H37" s="20">
        <f t="shared" si="1"/>
        <v>-346.00491999999986</v>
      </c>
      <c r="I37" s="20">
        <f t="shared" si="2"/>
        <v>95.887193931747632</v>
      </c>
      <c r="J37" s="20">
        <f t="shared" si="3"/>
        <v>-86.239109999999982</v>
      </c>
      <c r="K37" s="21">
        <f t="shared" si="4"/>
        <v>218.81272323614871</v>
      </c>
      <c r="L37" s="21">
        <f t="shared" si="5"/>
        <v>1091.7344699999999</v>
      </c>
      <c r="M37" s="51">
        <v>1018.8</v>
      </c>
      <c r="N37" s="51">
        <v>1018.8</v>
      </c>
      <c r="O37" s="49">
        <f t="shared" si="6"/>
        <v>100</v>
      </c>
    </row>
    <row r="38" spans="1:15" s="7" customFormat="1" ht="22.5" customHeight="1">
      <c r="A38" s="12">
        <v>32</v>
      </c>
      <c r="B38" s="25" t="s">
        <v>39</v>
      </c>
      <c r="C38" s="37">
        <v>3944.117029999999</v>
      </c>
      <c r="D38" s="38">
        <v>3816.9031399999985</v>
      </c>
      <c r="E38" s="38">
        <v>3931.1</v>
      </c>
      <c r="F38" s="38">
        <v>5189.1050200000009</v>
      </c>
      <c r="G38" s="20">
        <f t="shared" si="0"/>
        <v>131.56569596009177</v>
      </c>
      <c r="H38" s="20">
        <f t="shared" si="1"/>
        <v>1244.9879900000019</v>
      </c>
      <c r="I38" s="20">
        <f t="shared" si="2"/>
        <v>135.95066025175589</v>
      </c>
      <c r="J38" s="20">
        <f t="shared" si="3"/>
        <v>1372.2018800000023</v>
      </c>
      <c r="K38" s="21">
        <f t="shared" si="4"/>
        <v>132.00134873190711</v>
      </c>
      <c r="L38" s="21">
        <f t="shared" si="5"/>
        <v>1258.005020000001</v>
      </c>
      <c r="M38" s="51">
        <v>4741.7</v>
      </c>
      <c r="N38" s="51">
        <v>4741.7</v>
      </c>
      <c r="O38" s="49">
        <f t="shared" si="6"/>
        <v>100</v>
      </c>
    </row>
    <row r="39" spans="1:15" s="7" customFormat="1" ht="24" customHeight="1">
      <c r="A39" s="12">
        <v>33</v>
      </c>
      <c r="B39" s="25" t="s">
        <v>40</v>
      </c>
      <c r="C39" s="37">
        <v>4640.734449999999</v>
      </c>
      <c r="D39" s="38">
        <v>4613.3328699999993</v>
      </c>
      <c r="E39" s="38">
        <v>3272.7</v>
      </c>
      <c r="F39" s="38">
        <v>2787.6122400000004</v>
      </c>
      <c r="G39" s="20">
        <f t="shared" ref="G39:G70" si="7">F39/C39*100</f>
        <v>60.068341984101266</v>
      </c>
      <c r="H39" s="20">
        <f t="shared" ref="H39:H70" si="8">F39-C39</f>
        <v>-1853.1222099999986</v>
      </c>
      <c r="I39" s="20">
        <f t="shared" ref="I39:I70" si="9">F39/D39*100</f>
        <v>60.425126877957126</v>
      </c>
      <c r="J39" s="20">
        <f t="shared" ref="J39:J70" si="10">F39-D39</f>
        <v>-1825.7206299999989</v>
      </c>
      <c r="K39" s="21">
        <f t="shared" ref="K39:K70" si="11">F39/E39*100</f>
        <v>85.177750481254023</v>
      </c>
      <c r="L39" s="21">
        <f t="shared" ref="L39:L70" si="12">F39-E39</f>
        <v>-485.08775999999943</v>
      </c>
      <c r="M39" s="51">
        <v>1027.2</v>
      </c>
      <c r="N39" s="51">
        <v>1027.2</v>
      </c>
      <c r="O39" s="49">
        <f t="shared" si="6"/>
        <v>100</v>
      </c>
    </row>
    <row r="40" spans="1:15" s="7" customFormat="1" ht="27" customHeight="1">
      <c r="A40" s="12">
        <v>34</v>
      </c>
      <c r="B40" s="25" t="s">
        <v>41</v>
      </c>
      <c r="C40" s="37">
        <v>8487.7194</v>
      </c>
      <c r="D40" s="38">
        <v>8487.7194</v>
      </c>
      <c r="E40" s="38">
        <v>4901.1000000000004</v>
      </c>
      <c r="F40" s="38">
        <v>11227.247589999997</v>
      </c>
      <c r="G40" s="20">
        <f t="shared" si="7"/>
        <v>132.27637555972925</v>
      </c>
      <c r="H40" s="20">
        <f t="shared" si="8"/>
        <v>2739.5281899999973</v>
      </c>
      <c r="I40" s="20">
        <f t="shared" si="9"/>
        <v>132.27637555972925</v>
      </c>
      <c r="J40" s="20">
        <f t="shared" si="10"/>
        <v>2739.5281899999973</v>
      </c>
      <c r="K40" s="21">
        <f t="shared" si="11"/>
        <v>229.07607659505001</v>
      </c>
      <c r="L40" s="21">
        <f t="shared" si="12"/>
        <v>6326.1475899999969</v>
      </c>
      <c r="M40" s="50">
        <v>568.9</v>
      </c>
      <c r="N40" s="50">
        <v>568.9</v>
      </c>
      <c r="O40" s="49">
        <f t="shared" si="6"/>
        <v>100</v>
      </c>
    </row>
    <row r="41" spans="1:15" s="7" customFormat="1" ht="24.75" customHeight="1">
      <c r="A41" s="12">
        <v>35</v>
      </c>
      <c r="B41" s="25" t="s">
        <v>42</v>
      </c>
      <c r="C41" s="37">
        <v>8844.873389999997</v>
      </c>
      <c r="D41" s="38">
        <v>1889.2703099999999</v>
      </c>
      <c r="E41" s="38">
        <v>1954.4849999999999</v>
      </c>
      <c r="F41" s="38">
        <v>2718.2452699999999</v>
      </c>
      <c r="G41" s="20">
        <f t="shared" si="7"/>
        <v>30.732438443644028</v>
      </c>
      <c r="H41" s="20">
        <f t="shared" si="8"/>
        <v>-6126.6281199999976</v>
      </c>
      <c r="I41" s="20">
        <f t="shared" si="9"/>
        <v>143.87804940416387</v>
      </c>
      <c r="J41" s="20">
        <f t="shared" si="10"/>
        <v>828.97496000000001</v>
      </c>
      <c r="K41" s="21">
        <f t="shared" si="11"/>
        <v>139.0773155076657</v>
      </c>
      <c r="L41" s="21">
        <f t="shared" si="12"/>
        <v>763.76026999999999</v>
      </c>
      <c r="M41" s="50">
        <v>693</v>
      </c>
      <c r="N41" s="50">
        <v>693</v>
      </c>
      <c r="O41" s="49">
        <f t="shared" si="6"/>
        <v>100</v>
      </c>
    </row>
    <row r="42" spans="1:15" s="7" customFormat="1" ht="18.75">
      <c r="A42" s="12">
        <v>36</v>
      </c>
      <c r="B42" s="25" t="s">
        <v>43</v>
      </c>
      <c r="C42" s="37">
        <v>2083.3135000000007</v>
      </c>
      <c r="D42" s="38">
        <v>1838.5849900000003</v>
      </c>
      <c r="E42" s="38">
        <v>2033.1</v>
      </c>
      <c r="F42" s="38">
        <v>2276.5137600000003</v>
      </c>
      <c r="G42" s="20">
        <f t="shared" si="7"/>
        <v>109.27370076563128</v>
      </c>
      <c r="H42" s="20">
        <f t="shared" si="8"/>
        <v>193.20025999999962</v>
      </c>
      <c r="I42" s="20">
        <f t="shared" si="9"/>
        <v>123.81879393021696</v>
      </c>
      <c r="J42" s="20">
        <f t="shared" si="10"/>
        <v>437.92876999999999</v>
      </c>
      <c r="K42" s="21">
        <f t="shared" si="11"/>
        <v>111.972542422901</v>
      </c>
      <c r="L42" s="21">
        <f t="shared" si="12"/>
        <v>243.41376000000037</v>
      </c>
      <c r="M42" s="51">
        <v>2418.1999999999998</v>
      </c>
      <c r="N42" s="51">
        <v>2418.1999999999998</v>
      </c>
      <c r="O42" s="49">
        <f t="shared" si="6"/>
        <v>100</v>
      </c>
    </row>
    <row r="43" spans="1:15" s="7" customFormat="1" ht="18.75">
      <c r="A43" s="12">
        <v>37</v>
      </c>
      <c r="B43" s="25" t="s">
        <v>44</v>
      </c>
      <c r="C43" s="37">
        <v>27115.926220000005</v>
      </c>
      <c r="D43" s="38">
        <v>23330.254840000001</v>
      </c>
      <c r="E43" s="38">
        <v>23324.400000000001</v>
      </c>
      <c r="F43" s="38">
        <v>33434.107960000001</v>
      </c>
      <c r="G43" s="20">
        <f t="shared" si="7"/>
        <v>123.30063037027985</v>
      </c>
      <c r="H43" s="20">
        <f t="shared" si="8"/>
        <v>6318.1817399999964</v>
      </c>
      <c r="I43" s="20">
        <f t="shared" si="9"/>
        <v>143.30794150896637</v>
      </c>
      <c r="J43" s="20">
        <f t="shared" si="10"/>
        <v>10103.85312</v>
      </c>
      <c r="K43" s="21">
        <f t="shared" si="11"/>
        <v>143.34391435578192</v>
      </c>
      <c r="L43" s="21">
        <f t="shared" si="12"/>
        <v>10109.70796</v>
      </c>
      <c r="M43" s="51">
        <v>2128.1</v>
      </c>
      <c r="N43" s="51">
        <v>2128.1</v>
      </c>
      <c r="O43" s="49">
        <f t="shared" si="6"/>
        <v>100</v>
      </c>
    </row>
    <row r="44" spans="1:15" s="7" customFormat="1" ht="18.75">
      <c r="A44" s="12">
        <v>38</v>
      </c>
      <c r="B44" s="25" t="s">
        <v>45</v>
      </c>
      <c r="C44" s="37">
        <v>3839.3215900000005</v>
      </c>
      <c r="D44" s="38">
        <v>3618.6581300000003</v>
      </c>
      <c r="E44" s="38">
        <v>2416.098</v>
      </c>
      <c r="F44" s="38">
        <v>3233.15643</v>
      </c>
      <c r="G44" s="20">
        <f t="shared" si="7"/>
        <v>84.211659643754928</v>
      </c>
      <c r="H44" s="20">
        <f t="shared" si="8"/>
        <v>-606.16516000000047</v>
      </c>
      <c r="I44" s="20">
        <f t="shared" si="9"/>
        <v>89.346832827228141</v>
      </c>
      <c r="J44" s="20">
        <f t="shared" si="10"/>
        <v>-385.50170000000026</v>
      </c>
      <c r="K44" s="21">
        <f t="shared" si="11"/>
        <v>133.81727189873919</v>
      </c>
      <c r="L44" s="21">
        <f t="shared" si="12"/>
        <v>817.05843000000004</v>
      </c>
      <c r="M44" s="51">
        <v>2740.4</v>
      </c>
      <c r="N44" s="51">
        <v>2740.4</v>
      </c>
      <c r="O44" s="49">
        <f t="shared" si="6"/>
        <v>100</v>
      </c>
    </row>
    <row r="45" spans="1:15" s="7" customFormat="1" ht="18.75">
      <c r="A45" s="12">
        <v>39</v>
      </c>
      <c r="B45" s="25" t="s">
        <v>46</v>
      </c>
      <c r="C45" s="37">
        <v>3848.9488500000002</v>
      </c>
      <c r="D45" s="38">
        <v>3105.5531800000008</v>
      </c>
      <c r="E45" s="38">
        <v>3488.1</v>
      </c>
      <c r="F45" s="38">
        <v>4257.6610099999998</v>
      </c>
      <c r="G45" s="20">
        <f t="shared" si="7"/>
        <v>110.61879946780793</v>
      </c>
      <c r="H45" s="20">
        <f t="shared" si="8"/>
        <v>408.71215999999959</v>
      </c>
      <c r="I45" s="20">
        <f t="shared" si="9"/>
        <v>137.09831270704561</v>
      </c>
      <c r="J45" s="20">
        <f t="shared" si="10"/>
        <v>1152.107829999999</v>
      </c>
      <c r="K45" s="21">
        <f t="shared" si="11"/>
        <v>122.06246982597975</v>
      </c>
      <c r="L45" s="21">
        <f t="shared" si="12"/>
        <v>769.5610099999999</v>
      </c>
      <c r="M45" s="50">
        <v>701.4</v>
      </c>
      <c r="N45" s="50">
        <v>701.4</v>
      </c>
      <c r="O45" s="49">
        <f t="shared" si="6"/>
        <v>100</v>
      </c>
    </row>
    <row r="46" spans="1:15" s="7" customFormat="1" ht="18.75">
      <c r="A46" s="12">
        <v>40</v>
      </c>
      <c r="B46" s="25" t="s">
        <v>47</v>
      </c>
      <c r="C46" s="37">
        <v>1595.7591699999998</v>
      </c>
      <c r="D46" s="38">
        <v>1595.7591699999998</v>
      </c>
      <c r="E46" s="38">
        <v>1451.123</v>
      </c>
      <c r="F46" s="38">
        <v>1934.7138200000002</v>
      </c>
      <c r="G46" s="20">
        <f t="shared" si="7"/>
        <v>121.24096520153481</v>
      </c>
      <c r="H46" s="20">
        <f t="shared" si="8"/>
        <v>338.95465000000036</v>
      </c>
      <c r="I46" s="20">
        <f t="shared" si="9"/>
        <v>121.24096520153481</v>
      </c>
      <c r="J46" s="20">
        <f t="shared" si="10"/>
        <v>338.95465000000036</v>
      </c>
      <c r="K46" s="21">
        <f t="shared" si="11"/>
        <v>133.32528117878363</v>
      </c>
      <c r="L46" s="21">
        <f t="shared" si="12"/>
        <v>483.59082000000012</v>
      </c>
      <c r="M46" s="51">
        <v>2045.6</v>
      </c>
      <c r="N46" s="51">
        <v>2045.6</v>
      </c>
      <c r="O46" s="49">
        <f t="shared" si="6"/>
        <v>100</v>
      </c>
    </row>
    <row r="47" spans="1:15" s="7" customFormat="1" ht="18.75">
      <c r="A47" s="12">
        <v>41</v>
      </c>
      <c r="B47" s="25" t="s">
        <v>48</v>
      </c>
      <c r="C47" s="37">
        <v>1187.1643800000002</v>
      </c>
      <c r="D47" s="38">
        <v>1165.8804100000002</v>
      </c>
      <c r="E47" s="38">
        <v>1578.27</v>
      </c>
      <c r="F47" s="38">
        <v>1560.1037899999997</v>
      </c>
      <c r="G47" s="20">
        <f t="shared" si="7"/>
        <v>131.41430254165809</v>
      </c>
      <c r="H47" s="20">
        <f t="shared" si="8"/>
        <v>372.9394099999995</v>
      </c>
      <c r="I47" s="20">
        <f t="shared" si="9"/>
        <v>133.81336341349103</v>
      </c>
      <c r="J47" s="20">
        <f t="shared" si="10"/>
        <v>394.22337999999945</v>
      </c>
      <c r="K47" s="21">
        <f t="shared" si="11"/>
        <v>98.848979578905997</v>
      </c>
      <c r="L47" s="21">
        <f t="shared" si="12"/>
        <v>-18.166210000000319</v>
      </c>
      <c r="M47" s="51">
        <v>2254.9</v>
      </c>
      <c r="N47" s="51">
        <v>2254.9</v>
      </c>
      <c r="O47" s="49">
        <f t="shared" si="6"/>
        <v>100</v>
      </c>
    </row>
    <row r="48" spans="1:15" s="7" customFormat="1" ht="18.75">
      <c r="A48" s="12">
        <v>42</v>
      </c>
      <c r="B48" s="25" t="s">
        <v>49</v>
      </c>
      <c r="C48" s="37">
        <v>2950.2244299999998</v>
      </c>
      <c r="D48" s="38">
        <v>2805.0492100000001</v>
      </c>
      <c r="E48" s="38">
        <v>3569.51</v>
      </c>
      <c r="F48" s="38">
        <v>8974.3027099999999</v>
      </c>
      <c r="G48" s="20">
        <f t="shared" si="7"/>
        <v>304.19050899120924</v>
      </c>
      <c r="H48" s="20">
        <f t="shared" si="8"/>
        <v>6024.0782799999997</v>
      </c>
      <c r="I48" s="20">
        <f t="shared" si="9"/>
        <v>319.93387773756734</v>
      </c>
      <c r="J48" s="20">
        <f t="shared" si="10"/>
        <v>6169.2534999999998</v>
      </c>
      <c r="K48" s="21">
        <f t="shared" si="11"/>
        <v>251.4155363061036</v>
      </c>
      <c r="L48" s="21">
        <f t="shared" si="12"/>
        <v>5404.7927099999997</v>
      </c>
      <c r="M48" s="51">
        <v>3226.3</v>
      </c>
      <c r="N48" s="51">
        <v>3226.3</v>
      </c>
      <c r="O48" s="49">
        <f t="shared" si="6"/>
        <v>100</v>
      </c>
    </row>
    <row r="49" spans="1:15" s="7" customFormat="1" ht="40.5" customHeight="1">
      <c r="A49" s="12">
        <v>43</v>
      </c>
      <c r="B49" s="25" t="s">
        <v>50</v>
      </c>
      <c r="C49" s="37">
        <v>2269.2542699999999</v>
      </c>
      <c r="D49" s="38">
        <v>1991.3916100000001</v>
      </c>
      <c r="E49" s="38">
        <v>5444.65</v>
      </c>
      <c r="F49" s="38">
        <v>3038.7621300000001</v>
      </c>
      <c r="G49" s="20">
        <f t="shared" si="7"/>
        <v>133.91016468154538</v>
      </c>
      <c r="H49" s="20">
        <f t="shared" si="8"/>
        <v>769.50786000000016</v>
      </c>
      <c r="I49" s="20">
        <f t="shared" si="9"/>
        <v>152.59490472594689</v>
      </c>
      <c r="J49" s="20">
        <f t="shared" si="10"/>
        <v>1047.3705199999999</v>
      </c>
      <c r="K49" s="21">
        <f t="shared" si="11"/>
        <v>55.811891122478031</v>
      </c>
      <c r="L49" s="21">
        <f t="shared" si="12"/>
        <v>-2405.8878699999996</v>
      </c>
      <c r="M49" s="50">
        <v>695.9</v>
      </c>
      <c r="N49" s="50">
        <v>695.9</v>
      </c>
      <c r="O49" s="49">
        <f t="shared" si="6"/>
        <v>100</v>
      </c>
    </row>
    <row r="50" spans="1:15" s="7" customFormat="1" ht="18.75">
      <c r="A50" s="12">
        <v>44</v>
      </c>
      <c r="B50" s="25" t="s">
        <v>51</v>
      </c>
      <c r="C50" s="37">
        <v>967.62477000000013</v>
      </c>
      <c r="D50" s="38">
        <v>937.39271000000008</v>
      </c>
      <c r="E50" s="38">
        <v>1247.5</v>
      </c>
      <c r="F50" s="38">
        <v>976.38251000000002</v>
      </c>
      <c r="G50" s="20">
        <f t="shared" si="7"/>
        <v>100.90507604512851</v>
      </c>
      <c r="H50" s="20">
        <f t="shared" si="8"/>
        <v>8.7577399999998988</v>
      </c>
      <c r="I50" s="20">
        <f t="shared" si="9"/>
        <v>104.15938801145572</v>
      </c>
      <c r="J50" s="20">
        <f t="shared" si="10"/>
        <v>38.989799999999946</v>
      </c>
      <c r="K50" s="21">
        <f t="shared" si="11"/>
        <v>78.267135070140284</v>
      </c>
      <c r="L50" s="21">
        <f t="shared" si="12"/>
        <v>-271.11748999999998</v>
      </c>
      <c r="M50" s="50">
        <v>722</v>
      </c>
      <c r="N50" s="50">
        <v>722</v>
      </c>
      <c r="O50" s="49">
        <f t="shared" si="6"/>
        <v>100</v>
      </c>
    </row>
    <row r="51" spans="1:15" s="7" customFormat="1" ht="18.75">
      <c r="A51" s="12">
        <v>45</v>
      </c>
      <c r="B51" s="25" t="s">
        <v>52</v>
      </c>
      <c r="C51" s="37">
        <v>4298.8066900000003</v>
      </c>
      <c r="D51" s="38">
        <v>4298.8066900000003</v>
      </c>
      <c r="E51" s="38">
        <v>5647.8</v>
      </c>
      <c r="F51" s="38">
        <v>5072.4969399999991</v>
      </c>
      <c r="G51" s="20">
        <f t="shared" si="7"/>
        <v>117.99779114980392</v>
      </c>
      <c r="H51" s="20">
        <f t="shared" si="8"/>
        <v>773.69024999999874</v>
      </c>
      <c r="I51" s="20">
        <f t="shared" si="9"/>
        <v>117.99779114980392</v>
      </c>
      <c r="J51" s="20">
        <f t="shared" si="10"/>
        <v>773.69024999999874</v>
      </c>
      <c r="K51" s="21">
        <f t="shared" si="11"/>
        <v>89.813678600516994</v>
      </c>
      <c r="L51" s="21">
        <f t="shared" si="12"/>
        <v>-575.3030600000011</v>
      </c>
      <c r="M51" s="50">
        <v>831.4</v>
      </c>
      <c r="N51" s="50">
        <v>831.4</v>
      </c>
      <c r="O51" s="49">
        <f t="shared" si="6"/>
        <v>100</v>
      </c>
    </row>
    <row r="52" spans="1:15" s="7" customFormat="1" ht="18.75">
      <c r="A52" s="12">
        <v>46</v>
      </c>
      <c r="B52" s="25" t="s">
        <v>53</v>
      </c>
      <c r="C52" s="37">
        <v>1069.5874200000001</v>
      </c>
      <c r="D52" s="38">
        <v>1034.21741</v>
      </c>
      <c r="E52" s="38">
        <v>1430</v>
      </c>
      <c r="F52" s="38">
        <v>1166.5692700000002</v>
      </c>
      <c r="G52" s="20">
        <f t="shared" si="7"/>
        <v>109.06722051760858</v>
      </c>
      <c r="H52" s="20">
        <f t="shared" si="8"/>
        <v>96.981850000000122</v>
      </c>
      <c r="I52" s="20">
        <f t="shared" si="9"/>
        <v>112.79729568660038</v>
      </c>
      <c r="J52" s="20">
        <f t="shared" si="10"/>
        <v>132.35186000000022</v>
      </c>
      <c r="K52" s="21">
        <f t="shared" si="11"/>
        <v>81.578270629370635</v>
      </c>
      <c r="L52" s="21">
        <f t="shared" si="12"/>
        <v>-263.43072999999981</v>
      </c>
      <c r="M52" s="51">
        <v>1457.4</v>
      </c>
      <c r="N52" s="51">
        <v>1457.4</v>
      </c>
      <c r="O52" s="49">
        <f t="shared" si="6"/>
        <v>100</v>
      </c>
    </row>
    <row r="53" spans="1:15" s="7" customFormat="1" ht="18.75">
      <c r="A53" s="12">
        <v>47</v>
      </c>
      <c r="B53" s="25" t="s">
        <v>54</v>
      </c>
      <c r="C53" s="37">
        <v>16369.06385</v>
      </c>
      <c r="D53" s="38">
        <v>6450.4996900000006</v>
      </c>
      <c r="E53" s="38">
        <v>5077.8999999999996</v>
      </c>
      <c r="F53" s="38">
        <v>15411.466849999999</v>
      </c>
      <c r="G53" s="20">
        <f t="shared" si="7"/>
        <v>94.149958673415512</v>
      </c>
      <c r="H53" s="20">
        <f t="shared" si="8"/>
        <v>-957.59700000000157</v>
      </c>
      <c r="I53" s="20">
        <f t="shared" si="9"/>
        <v>238.91896117585887</v>
      </c>
      <c r="J53" s="20">
        <f t="shared" si="10"/>
        <v>8960.9671599999983</v>
      </c>
      <c r="K53" s="21">
        <f t="shared" si="11"/>
        <v>303.50079461982318</v>
      </c>
      <c r="L53" s="21">
        <f t="shared" si="12"/>
        <v>10333.566849999999</v>
      </c>
      <c r="M53" s="50">
        <v>336.3</v>
      </c>
      <c r="N53" s="50">
        <v>336.3</v>
      </c>
      <c r="O53" s="49">
        <f t="shared" si="6"/>
        <v>100</v>
      </c>
    </row>
    <row r="54" spans="1:15" s="7" customFormat="1" ht="18.75">
      <c r="A54" s="12">
        <v>48</v>
      </c>
      <c r="B54" s="25" t="s">
        <v>55</v>
      </c>
      <c r="C54" s="37">
        <v>2202.50414</v>
      </c>
      <c r="D54" s="38">
        <v>2182.5004399999998</v>
      </c>
      <c r="E54" s="38">
        <v>2316.7800000000002</v>
      </c>
      <c r="F54" s="38">
        <v>3054.1813200000006</v>
      </c>
      <c r="G54" s="20">
        <f t="shared" si="7"/>
        <v>138.66858475008362</v>
      </c>
      <c r="H54" s="20">
        <f t="shared" si="8"/>
        <v>851.67718000000059</v>
      </c>
      <c r="I54" s="20">
        <f t="shared" si="9"/>
        <v>139.93955116911687</v>
      </c>
      <c r="J54" s="20">
        <f t="shared" si="10"/>
        <v>871.6808800000008</v>
      </c>
      <c r="K54" s="21">
        <f t="shared" si="11"/>
        <v>131.82871571750448</v>
      </c>
      <c r="L54" s="21">
        <f t="shared" si="12"/>
        <v>737.4013200000004</v>
      </c>
      <c r="M54" s="51">
        <v>4068.7</v>
      </c>
      <c r="N54" s="51">
        <v>4068.7</v>
      </c>
      <c r="O54" s="49">
        <f t="shared" si="6"/>
        <v>100</v>
      </c>
    </row>
    <row r="55" spans="1:15" s="7" customFormat="1" ht="18.75">
      <c r="A55" s="12">
        <v>49</v>
      </c>
      <c r="B55" s="25" t="s">
        <v>56</v>
      </c>
      <c r="C55" s="37">
        <v>787.54603999999983</v>
      </c>
      <c r="D55" s="38">
        <v>787.54603999999983</v>
      </c>
      <c r="E55" s="38">
        <v>898.68</v>
      </c>
      <c r="F55" s="38">
        <v>1315.3624999999997</v>
      </c>
      <c r="G55" s="20">
        <f t="shared" si="7"/>
        <v>167.02039413467179</v>
      </c>
      <c r="H55" s="20">
        <f t="shared" si="8"/>
        <v>527.81645999999989</v>
      </c>
      <c r="I55" s="20">
        <f t="shared" si="9"/>
        <v>167.02039413467179</v>
      </c>
      <c r="J55" s="20">
        <f t="shared" si="10"/>
        <v>527.81645999999989</v>
      </c>
      <c r="K55" s="21">
        <f t="shared" si="11"/>
        <v>146.36605910891527</v>
      </c>
      <c r="L55" s="21">
        <f t="shared" si="12"/>
        <v>416.68249999999978</v>
      </c>
      <c r="M55" s="50">
        <v>791.7</v>
      </c>
      <c r="N55" s="50">
        <v>791.7</v>
      </c>
      <c r="O55" s="49">
        <f t="shared" si="6"/>
        <v>100</v>
      </c>
    </row>
    <row r="56" spans="1:15" s="7" customFormat="1" ht="18.75">
      <c r="A56" s="12">
        <v>50</v>
      </c>
      <c r="B56" s="25" t="s">
        <v>57</v>
      </c>
      <c r="C56" s="37">
        <v>8466.591309999998</v>
      </c>
      <c r="D56" s="38">
        <v>7986.8206999999984</v>
      </c>
      <c r="E56" s="38">
        <v>7145</v>
      </c>
      <c r="F56" s="38">
        <v>8338.5891300000003</v>
      </c>
      <c r="G56" s="20">
        <f t="shared" si="7"/>
        <v>98.488149772284245</v>
      </c>
      <c r="H56" s="20">
        <f t="shared" si="8"/>
        <v>-128.00217999999768</v>
      </c>
      <c r="I56" s="20">
        <f t="shared" si="9"/>
        <v>104.40436117465366</v>
      </c>
      <c r="J56" s="20">
        <f t="shared" si="10"/>
        <v>351.7684300000019</v>
      </c>
      <c r="K56" s="21">
        <f t="shared" si="11"/>
        <v>116.70523624912528</v>
      </c>
      <c r="L56" s="21">
        <f t="shared" si="12"/>
        <v>1193.5891300000003</v>
      </c>
      <c r="M56" s="51">
        <v>2349.1</v>
      </c>
      <c r="N56" s="51">
        <v>2349.1</v>
      </c>
      <c r="O56" s="49">
        <f t="shared" si="6"/>
        <v>100</v>
      </c>
    </row>
    <row r="57" spans="1:15" s="7" customFormat="1" ht="18.75">
      <c r="A57" s="12">
        <v>51</v>
      </c>
      <c r="B57" s="25" t="s">
        <v>58</v>
      </c>
      <c r="C57" s="37">
        <v>1456.1815800000004</v>
      </c>
      <c r="D57" s="38">
        <v>1328.1815800000002</v>
      </c>
      <c r="E57" s="38">
        <v>2482.7860000000001</v>
      </c>
      <c r="F57" s="38">
        <v>1649.0417999999997</v>
      </c>
      <c r="G57" s="20">
        <f t="shared" si="7"/>
        <v>113.24424252090863</v>
      </c>
      <c r="H57" s="20">
        <f t="shared" si="8"/>
        <v>192.86021999999934</v>
      </c>
      <c r="I57" s="20">
        <f t="shared" si="9"/>
        <v>124.15785799408539</v>
      </c>
      <c r="J57" s="20">
        <f t="shared" si="10"/>
        <v>320.86021999999957</v>
      </c>
      <c r="K57" s="21">
        <f t="shared" si="11"/>
        <v>66.419006712620416</v>
      </c>
      <c r="L57" s="21">
        <f t="shared" si="12"/>
        <v>-833.74420000000032</v>
      </c>
      <c r="M57" s="50">
        <v>149.4</v>
      </c>
      <c r="N57" s="50">
        <v>149.4</v>
      </c>
      <c r="O57" s="49">
        <f t="shared" si="6"/>
        <v>100</v>
      </c>
    </row>
    <row r="58" spans="1:15" s="7" customFormat="1" ht="18.75">
      <c r="A58" s="12">
        <v>52</v>
      </c>
      <c r="B58" s="25" t="s">
        <v>59</v>
      </c>
      <c r="C58" s="37">
        <v>3860.9566</v>
      </c>
      <c r="D58" s="38">
        <v>3860.9566</v>
      </c>
      <c r="E58" s="38">
        <v>6939.723</v>
      </c>
      <c r="F58" s="38">
        <v>4952.0832700000001</v>
      </c>
      <c r="G58" s="20">
        <f t="shared" si="7"/>
        <v>128.26052667880288</v>
      </c>
      <c r="H58" s="20">
        <f t="shared" si="8"/>
        <v>1091.1266700000001</v>
      </c>
      <c r="I58" s="20">
        <f t="shared" si="9"/>
        <v>128.26052667880288</v>
      </c>
      <c r="J58" s="20">
        <f t="shared" si="10"/>
        <v>1091.1266700000001</v>
      </c>
      <c r="K58" s="21">
        <f t="shared" si="11"/>
        <v>71.358514885968788</v>
      </c>
      <c r="L58" s="21">
        <f t="shared" si="12"/>
        <v>-1987.6397299999999</v>
      </c>
      <c r="M58" s="51">
        <v>4806.2</v>
      </c>
      <c r="N58" s="51">
        <v>4806.2</v>
      </c>
      <c r="O58" s="49">
        <f t="shared" si="6"/>
        <v>100</v>
      </c>
    </row>
    <row r="59" spans="1:15" s="7" customFormat="1" ht="18.75">
      <c r="A59" s="12">
        <v>53</v>
      </c>
      <c r="B59" s="25" t="s">
        <v>60</v>
      </c>
      <c r="C59" s="37">
        <v>1677.94957</v>
      </c>
      <c r="D59" s="38">
        <v>1642.6754700000004</v>
      </c>
      <c r="E59" s="38">
        <v>1671.1</v>
      </c>
      <c r="F59" s="38">
        <v>2168.3154100000006</v>
      </c>
      <c r="G59" s="20">
        <f t="shared" si="7"/>
        <v>129.22411071031178</v>
      </c>
      <c r="H59" s="20">
        <f t="shared" si="8"/>
        <v>490.36584000000062</v>
      </c>
      <c r="I59" s="20">
        <f t="shared" si="9"/>
        <v>131.99901317087301</v>
      </c>
      <c r="J59" s="20">
        <f t="shared" si="10"/>
        <v>525.63994000000025</v>
      </c>
      <c r="K59" s="21">
        <f t="shared" si="11"/>
        <v>129.75377954640661</v>
      </c>
      <c r="L59" s="21">
        <f t="shared" si="12"/>
        <v>497.2154100000007</v>
      </c>
      <c r="M59" s="51">
        <v>1590</v>
      </c>
      <c r="N59" s="51">
        <v>1590</v>
      </c>
      <c r="O59" s="49">
        <f t="shared" si="6"/>
        <v>100</v>
      </c>
    </row>
    <row r="60" spans="1:15" s="7" customFormat="1" ht="18.75">
      <c r="A60" s="12">
        <v>54</v>
      </c>
      <c r="B60" s="27" t="s">
        <v>61</v>
      </c>
      <c r="C60" s="37">
        <v>5511.95543</v>
      </c>
      <c r="D60" s="38">
        <v>5212.2471700000006</v>
      </c>
      <c r="E60" s="38">
        <v>2522.299</v>
      </c>
      <c r="F60" s="38">
        <v>2790.845420000001</v>
      </c>
      <c r="G60" s="20">
        <f t="shared" si="7"/>
        <v>50.632583217386454</v>
      </c>
      <c r="H60" s="20">
        <f t="shared" si="8"/>
        <v>-2721.110009999999</v>
      </c>
      <c r="I60" s="20">
        <f t="shared" si="9"/>
        <v>53.543996072619116</v>
      </c>
      <c r="J60" s="20">
        <f t="shared" si="10"/>
        <v>-2421.4017499999995</v>
      </c>
      <c r="K60" s="21">
        <f t="shared" si="11"/>
        <v>110.64689079288384</v>
      </c>
      <c r="L60" s="21">
        <f t="shared" si="12"/>
        <v>268.54642000000104</v>
      </c>
      <c r="M60" s="51">
        <v>2405.3000000000002</v>
      </c>
      <c r="N60" s="51">
        <v>2405.3000000000002</v>
      </c>
      <c r="O60" s="49">
        <f t="shared" si="6"/>
        <v>100</v>
      </c>
    </row>
    <row r="61" spans="1:15" s="7" customFormat="1" ht="18.75">
      <c r="A61" s="12">
        <v>55</v>
      </c>
      <c r="B61" s="25" t="s">
        <v>62</v>
      </c>
      <c r="C61" s="37">
        <v>1252.6752300000001</v>
      </c>
      <c r="D61" s="38">
        <v>1219.51639</v>
      </c>
      <c r="E61" s="38">
        <v>1162.4000000000001</v>
      </c>
      <c r="F61" s="38">
        <v>1700.2792499999996</v>
      </c>
      <c r="G61" s="20">
        <f t="shared" si="7"/>
        <v>135.73184886876061</v>
      </c>
      <c r="H61" s="20">
        <f t="shared" si="8"/>
        <v>447.60401999999954</v>
      </c>
      <c r="I61" s="20">
        <f t="shared" si="9"/>
        <v>139.4224189147634</v>
      </c>
      <c r="J61" s="20">
        <f t="shared" si="10"/>
        <v>480.76285999999959</v>
      </c>
      <c r="K61" s="21">
        <f t="shared" si="11"/>
        <v>146.27316328286298</v>
      </c>
      <c r="L61" s="21">
        <f t="shared" si="12"/>
        <v>537.8792499999995</v>
      </c>
      <c r="M61" s="51">
        <v>1348.1</v>
      </c>
      <c r="N61" s="51">
        <v>1348.1</v>
      </c>
      <c r="O61" s="49">
        <f t="shared" si="6"/>
        <v>100</v>
      </c>
    </row>
    <row r="62" spans="1:15" s="7" customFormat="1" ht="18.75">
      <c r="A62" s="12">
        <v>56</v>
      </c>
      <c r="B62" s="25" t="s">
        <v>63</v>
      </c>
      <c r="C62" s="37">
        <v>13887.593709999994</v>
      </c>
      <c r="D62" s="38">
        <v>7259.6435300000003</v>
      </c>
      <c r="E62" s="38">
        <v>8481.7800000000007</v>
      </c>
      <c r="F62" s="38">
        <v>7291.719439999998</v>
      </c>
      <c r="G62" s="20">
        <f t="shared" si="7"/>
        <v>52.505276236224233</v>
      </c>
      <c r="H62" s="20">
        <f t="shared" si="8"/>
        <v>-6595.8742699999957</v>
      </c>
      <c r="I62" s="20">
        <f t="shared" si="9"/>
        <v>100.44183863666922</v>
      </c>
      <c r="J62" s="20">
        <f t="shared" si="10"/>
        <v>32.075909999997748</v>
      </c>
      <c r="K62" s="21">
        <f t="shared" si="11"/>
        <v>85.96921212292699</v>
      </c>
      <c r="L62" s="21">
        <f t="shared" si="12"/>
        <v>-1190.0605600000026</v>
      </c>
      <c r="M62" s="51">
        <v>1866</v>
      </c>
      <c r="N62" s="51">
        <v>1866</v>
      </c>
      <c r="O62" s="49">
        <f t="shared" si="6"/>
        <v>100</v>
      </c>
    </row>
    <row r="63" spans="1:15" s="7" customFormat="1" ht="18.75">
      <c r="A63" s="12">
        <v>57</v>
      </c>
      <c r="B63" s="25" t="s">
        <v>64</v>
      </c>
      <c r="C63" s="37">
        <v>9013.6090299999996</v>
      </c>
      <c r="D63" s="38">
        <v>8409.2061299999987</v>
      </c>
      <c r="E63" s="38">
        <v>10324</v>
      </c>
      <c r="F63" s="38">
        <v>10772.920109999999</v>
      </c>
      <c r="G63" s="20">
        <f t="shared" si="7"/>
        <v>119.5183868541944</v>
      </c>
      <c r="H63" s="20">
        <f t="shared" si="8"/>
        <v>1759.3110799999995</v>
      </c>
      <c r="I63" s="20">
        <f t="shared" si="9"/>
        <v>128.10864597036581</v>
      </c>
      <c r="J63" s="20">
        <f t="shared" si="10"/>
        <v>2363.7139800000004</v>
      </c>
      <c r="K63" s="21">
        <f t="shared" si="11"/>
        <v>104.34831567222007</v>
      </c>
      <c r="L63" s="21">
        <f t="shared" si="12"/>
        <v>448.92010999999911</v>
      </c>
      <c r="M63" s="51">
        <v>1788</v>
      </c>
      <c r="N63" s="51">
        <v>1788</v>
      </c>
      <c r="O63" s="49">
        <f t="shared" si="6"/>
        <v>100</v>
      </c>
    </row>
    <row r="64" spans="1:15" s="7" customFormat="1" ht="18.75">
      <c r="A64" s="12">
        <v>58</v>
      </c>
      <c r="B64" s="25" t="s">
        <v>65</v>
      </c>
      <c r="C64" s="37">
        <v>3204.1625700000009</v>
      </c>
      <c r="D64" s="38">
        <v>3060.2770500000006</v>
      </c>
      <c r="E64" s="38">
        <v>4544</v>
      </c>
      <c r="F64" s="38">
        <v>6035.3911900000021</v>
      </c>
      <c r="G64" s="20">
        <f t="shared" si="7"/>
        <v>188.36095416968811</v>
      </c>
      <c r="H64" s="20">
        <f t="shared" si="8"/>
        <v>2831.2286200000012</v>
      </c>
      <c r="I64" s="20">
        <f t="shared" si="9"/>
        <v>197.21715032304024</v>
      </c>
      <c r="J64" s="20">
        <f t="shared" si="10"/>
        <v>2975.1141400000015</v>
      </c>
      <c r="K64" s="21">
        <f t="shared" si="11"/>
        <v>132.82110893485921</v>
      </c>
      <c r="L64" s="21">
        <f t="shared" si="12"/>
        <v>1491.3911900000021</v>
      </c>
      <c r="M64" s="51">
        <v>2010.1</v>
      </c>
      <c r="N64" s="51">
        <v>2010.1</v>
      </c>
      <c r="O64" s="49">
        <f t="shared" si="6"/>
        <v>100</v>
      </c>
    </row>
    <row r="65" spans="1:15" s="7" customFormat="1" ht="18.75">
      <c r="A65" s="12">
        <v>59</v>
      </c>
      <c r="B65" s="25" t="s">
        <v>66</v>
      </c>
      <c r="C65" s="37">
        <v>764.44961000000012</v>
      </c>
      <c r="D65" s="38">
        <v>742.51189000000011</v>
      </c>
      <c r="E65" s="38">
        <v>878.4</v>
      </c>
      <c r="F65" s="38">
        <v>945.74321999999984</v>
      </c>
      <c r="G65" s="20">
        <f t="shared" si="7"/>
        <v>123.71557361380559</v>
      </c>
      <c r="H65" s="20">
        <f t="shared" si="8"/>
        <v>181.29360999999972</v>
      </c>
      <c r="I65" s="20">
        <f t="shared" si="9"/>
        <v>127.37078459443924</v>
      </c>
      <c r="J65" s="20">
        <f t="shared" si="10"/>
        <v>203.23132999999973</v>
      </c>
      <c r="K65" s="21">
        <f t="shared" si="11"/>
        <v>107.66657786885246</v>
      </c>
      <c r="L65" s="21">
        <f t="shared" si="12"/>
        <v>67.34321999999986</v>
      </c>
      <c r="M65" s="50">
        <v>977.1</v>
      </c>
      <c r="N65" s="50">
        <v>977.1</v>
      </c>
      <c r="O65" s="49">
        <f t="shared" si="6"/>
        <v>100</v>
      </c>
    </row>
    <row r="66" spans="1:15" s="7" customFormat="1" ht="18.75">
      <c r="A66" s="12">
        <v>60</v>
      </c>
      <c r="B66" s="25" t="s">
        <v>67</v>
      </c>
      <c r="C66" s="37">
        <v>4890.4107799999992</v>
      </c>
      <c r="D66" s="38">
        <v>4829.3708099999994</v>
      </c>
      <c r="E66" s="38">
        <v>4868.2579999999998</v>
      </c>
      <c r="F66" s="38">
        <v>5741.3028400000003</v>
      </c>
      <c r="G66" s="20">
        <f t="shared" si="7"/>
        <v>117.39919402026186</v>
      </c>
      <c r="H66" s="20">
        <f t="shared" si="8"/>
        <v>850.89206000000104</v>
      </c>
      <c r="I66" s="20">
        <f t="shared" si="9"/>
        <v>118.88304016978148</v>
      </c>
      <c r="J66" s="20">
        <f t="shared" si="10"/>
        <v>911.93203000000085</v>
      </c>
      <c r="K66" s="21">
        <f t="shared" si="11"/>
        <v>117.93341355367772</v>
      </c>
      <c r="L66" s="21">
        <f t="shared" si="12"/>
        <v>873.04484000000048</v>
      </c>
      <c r="M66" s="51">
        <v>6207</v>
      </c>
      <c r="N66" s="51">
        <v>6207</v>
      </c>
      <c r="O66" s="49">
        <f t="shared" si="6"/>
        <v>100</v>
      </c>
    </row>
    <row r="67" spans="1:15" s="7" customFormat="1" ht="18.75">
      <c r="A67" s="12">
        <v>61</v>
      </c>
      <c r="B67" s="25" t="s">
        <v>68</v>
      </c>
      <c r="C67" s="37">
        <v>1347.3226299999999</v>
      </c>
      <c r="D67" s="38">
        <v>854.80188999999996</v>
      </c>
      <c r="E67" s="38">
        <v>1330.6</v>
      </c>
      <c r="F67" s="38">
        <v>1587.38608</v>
      </c>
      <c r="G67" s="20">
        <f t="shared" si="7"/>
        <v>117.81781472786514</v>
      </c>
      <c r="H67" s="20">
        <f t="shared" si="8"/>
        <v>240.0634500000001</v>
      </c>
      <c r="I67" s="20">
        <f t="shared" si="9"/>
        <v>185.70221925924847</v>
      </c>
      <c r="J67" s="20">
        <f t="shared" si="10"/>
        <v>732.58419000000004</v>
      </c>
      <c r="K67" s="21">
        <f t="shared" si="11"/>
        <v>119.29851796182174</v>
      </c>
      <c r="L67" s="21">
        <f t="shared" si="12"/>
        <v>256.78608000000008</v>
      </c>
      <c r="M67" s="51">
        <v>1028</v>
      </c>
      <c r="N67" s="51">
        <v>1028</v>
      </c>
      <c r="O67" s="49">
        <f t="shared" si="6"/>
        <v>100</v>
      </c>
    </row>
    <row r="68" spans="1:15" s="7" customFormat="1" ht="18.75">
      <c r="A68" s="12">
        <v>62</v>
      </c>
      <c r="B68" s="25" t="s">
        <v>69</v>
      </c>
      <c r="C68" s="37">
        <v>4939.0913</v>
      </c>
      <c r="D68" s="38">
        <v>4595.7962799999996</v>
      </c>
      <c r="E68" s="38">
        <v>3787.1</v>
      </c>
      <c r="F68" s="38">
        <v>4251.2847199999987</v>
      </c>
      <c r="G68" s="20">
        <f t="shared" si="7"/>
        <v>86.07422826947942</v>
      </c>
      <c r="H68" s="20">
        <f t="shared" si="8"/>
        <v>-687.8065800000013</v>
      </c>
      <c r="I68" s="20">
        <f t="shared" si="9"/>
        <v>92.503767812789107</v>
      </c>
      <c r="J68" s="20">
        <f t="shared" si="10"/>
        <v>-344.51156000000083</v>
      </c>
      <c r="K68" s="21">
        <f t="shared" si="11"/>
        <v>112.2569966465105</v>
      </c>
      <c r="L68" s="21">
        <f t="shared" si="12"/>
        <v>464.18471999999883</v>
      </c>
      <c r="M68" s="50">
        <v>123.6</v>
      </c>
      <c r="N68" s="50">
        <v>123.6</v>
      </c>
      <c r="O68" s="49">
        <f t="shared" si="6"/>
        <v>100</v>
      </c>
    </row>
    <row r="69" spans="1:15" s="7" customFormat="1" ht="18.75">
      <c r="A69" s="12">
        <v>63</v>
      </c>
      <c r="B69" s="25" t="s">
        <v>70</v>
      </c>
      <c r="C69" s="37">
        <v>2592.6828999999993</v>
      </c>
      <c r="D69" s="38">
        <v>2553.5596799999998</v>
      </c>
      <c r="E69" s="38">
        <v>2004.586</v>
      </c>
      <c r="F69" s="38">
        <v>2908.5382799999998</v>
      </c>
      <c r="G69" s="20">
        <f t="shared" si="7"/>
        <v>112.18256887489019</v>
      </c>
      <c r="H69" s="20">
        <f t="shared" si="8"/>
        <v>315.85538000000042</v>
      </c>
      <c r="I69" s="20">
        <f t="shared" si="9"/>
        <v>113.90132381789486</v>
      </c>
      <c r="J69" s="20">
        <f t="shared" si="10"/>
        <v>354.97859999999991</v>
      </c>
      <c r="K69" s="21">
        <f t="shared" si="11"/>
        <v>145.09421296966056</v>
      </c>
      <c r="L69" s="21">
        <f t="shared" si="12"/>
        <v>903.95227999999975</v>
      </c>
      <c r="M69" s="51">
        <v>2755.3</v>
      </c>
      <c r="N69" s="51">
        <v>2755.3</v>
      </c>
      <c r="O69" s="49">
        <f t="shared" si="6"/>
        <v>100</v>
      </c>
    </row>
    <row r="70" spans="1:15" s="7" customFormat="1" ht="18.75">
      <c r="A70" s="12">
        <v>64</v>
      </c>
      <c r="B70" s="25" t="s">
        <v>71</v>
      </c>
      <c r="C70" s="37">
        <v>2446.2533699999994</v>
      </c>
      <c r="D70" s="38">
        <v>2407.1887499999993</v>
      </c>
      <c r="E70" s="38">
        <v>2512.3049999999998</v>
      </c>
      <c r="F70" s="38">
        <v>3551.2590000000005</v>
      </c>
      <c r="G70" s="20">
        <f t="shared" si="7"/>
        <v>145.17134829741701</v>
      </c>
      <c r="H70" s="20">
        <f t="shared" si="8"/>
        <v>1105.005630000001</v>
      </c>
      <c r="I70" s="20">
        <f t="shared" si="9"/>
        <v>147.52723482942505</v>
      </c>
      <c r="J70" s="20">
        <f t="shared" si="10"/>
        <v>1144.0702500000011</v>
      </c>
      <c r="K70" s="21">
        <f t="shared" si="11"/>
        <v>141.35461259679857</v>
      </c>
      <c r="L70" s="21">
        <f t="shared" si="12"/>
        <v>1038.9540000000006</v>
      </c>
      <c r="M70" s="51">
        <v>2212.8000000000002</v>
      </c>
      <c r="N70" s="51">
        <v>2212.8000000000002</v>
      </c>
      <c r="O70" s="49">
        <f t="shared" si="6"/>
        <v>100</v>
      </c>
    </row>
    <row r="71" spans="1:15" s="7" customFormat="1" ht="18.75">
      <c r="A71" s="12">
        <v>65</v>
      </c>
      <c r="B71" s="25" t="s">
        <v>72</v>
      </c>
      <c r="C71" s="37">
        <v>1183.7638900000002</v>
      </c>
      <c r="D71" s="38">
        <v>1183.7638900000002</v>
      </c>
      <c r="E71" s="38">
        <v>1167.3</v>
      </c>
      <c r="F71" s="38">
        <v>1426.6448300000004</v>
      </c>
      <c r="G71" s="20">
        <f t="shared" ref="G71:G78" si="13">F71/C71*100</f>
        <v>120.51768448520592</v>
      </c>
      <c r="H71" s="20">
        <f t="shared" ref="H71:H78" si="14">F71-C71</f>
        <v>242.88094000000024</v>
      </c>
      <c r="I71" s="20">
        <f t="shared" ref="I71:I78" si="15">F71/D71*100</f>
        <v>120.51768448520592</v>
      </c>
      <c r="J71" s="20">
        <f t="shared" ref="J71:J78" si="16">F71-D71</f>
        <v>242.88094000000024</v>
      </c>
      <c r="K71" s="21">
        <f t="shared" ref="K71:K78" si="17">F71/E71*100</f>
        <v>122.21749593078049</v>
      </c>
      <c r="L71" s="21">
        <f t="shared" ref="L71:L78" si="18">F71-E71</f>
        <v>259.34483000000046</v>
      </c>
      <c r="M71" s="51">
        <v>1770.4</v>
      </c>
      <c r="N71" s="51">
        <v>1770.4</v>
      </c>
      <c r="O71" s="49">
        <f t="shared" si="6"/>
        <v>100</v>
      </c>
    </row>
    <row r="72" spans="1:15" s="7" customFormat="1" ht="18.75">
      <c r="A72" s="12">
        <v>66</v>
      </c>
      <c r="B72" s="25" t="s">
        <v>73</v>
      </c>
      <c r="C72" s="37">
        <v>136592.03757000001</v>
      </c>
      <c r="D72" s="38">
        <v>104925.36658999996</v>
      </c>
      <c r="E72" s="38">
        <v>124786.75</v>
      </c>
      <c r="F72" s="38">
        <v>135883.69578000001</v>
      </c>
      <c r="G72" s="20">
        <f t="shared" si="13"/>
        <v>99.481417948951091</v>
      </c>
      <c r="H72" s="20">
        <f t="shared" si="14"/>
        <v>-708.34179000000586</v>
      </c>
      <c r="I72" s="20">
        <f t="shared" si="15"/>
        <v>129.50509509389749</v>
      </c>
      <c r="J72" s="20">
        <f t="shared" si="16"/>
        <v>30958.329190000048</v>
      </c>
      <c r="K72" s="21">
        <f t="shared" si="17"/>
        <v>108.89272761731515</v>
      </c>
      <c r="L72" s="21">
        <f t="shared" si="18"/>
        <v>11096.945780000009</v>
      </c>
      <c r="M72" s="50">
        <v>0</v>
      </c>
      <c r="N72" s="50">
        <v>0</v>
      </c>
      <c r="O72" s="49"/>
    </row>
    <row r="73" spans="1:15" s="7" customFormat="1" ht="18.75">
      <c r="A73" s="12">
        <v>67</v>
      </c>
      <c r="B73" s="25" t="s">
        <v>74</v>
      </c>
      <c r="C73" s="37">
        <v>1268.4003300000002</v>
      </c>
      <c r="D73" s="38">
        <v>1189.56503</v>
      </c>
      <c r="E73" s="38">
        <v>3050.9</v>
      </c>
      <c r="F73" s="38">
        <v>2387.6628200000005</v>
      </c>
      <c r="G73" s="20">
        <f t="shared" si="13"/>
        <v>188.24205288562169</v>
      </c>
      <c r="H73" s="20">
        <f t="shared" si="14"/>
        <v>1119.2624900000003</v>
      </c>
      <c r="I73" s="20">
        <f t="shared" si="15"/>
        <v>200.71730084399007</v>
      </c>
      <c r="J73" s="20">
        <f t="shared" si="16"/>
        <v>1198.0977900000005</v>
      </c>
      <c r="K73" s="21">
        <f t="shared" si="17"/>
        <v>78.260933495034266</v>
      </c>
      <c r="L73" s="21">
        <f t="shared" si="18"/>
        <v>-663.23717999999963</v>
      </c>
      <c r="M73" s="50">
        <v>492.3</v>
      </c>
      <c r="N73" s="50">
        <v>492.3</v>
      </c>
      <c r="O73" s="49">
        <f t="shared" ref="O73:O78" si="19">N73/M73*100</f>
        <v>100</v>
      </c>
    </row>
    <row r="74" spans="1:15" s="7" customFormat="1" ht="18.75">
      <c r="A74" s="12">
        <v>68</v>
      </c>
      <c r="B74" s="25" t="s">
        <v>75</v>
      </c>
      <c r="C74" s="37">
        <v>31701.763799999993</v>
      </c>
      <c r="D74" s="38">
        <v>24707.824899999996</v>
      </c>
      <c r="E74" s="38">
        <v>33137</v>
      </c>
      <c r="F74" s="38">
        <v>29980.52799000001</v>
      </c>
      <c r="G74" s="20">
        <f t="shared" si="13"/>
        <v>94.570536135279696</v>
      </c>
      <c r="H74" s="20">
        <f t="shared" si="14"/>
        <v>-1721.2358099999838</v>
      </c>
      <c r="I74" s="20">
        <f t="shared" si="15"/>
        <v>121.34021554442866</v>
      </c>
      <c r="J74" s="20">
        <f t="shared" si="16"/>
        <v>5272.7030900000136</v>
      </c>
      <c r="K74" s="21">
        <f t="shared" si="17"/>
        <v>90.474478649244077</v>
      </c>
      <c r="L74" s="21">
        <f t="shared" si="18"/>
        <v>-3156.4720099999904</v>
      </c>
      <c r="M74" s="51">
        <v>7436.2</v>
      </c>
      <c r="N74" s="51">
        <v>7436.2</v>
      </c>
      <c r="O74" s="49">
        <f t="shared" si="19"/>
        <v>100</v>
      </c>
    </row>
    <row r="75" spans="1:15" s="7" customFormat="1" ht="18.75">
      <c r="A75" s="12">
        <v>69</v>
      </c>
      <c r="B75" s="25" t="s">
        <v>76</v>
      </c>
      <c r="C75" s="37">
        <v>4091.5492800000002</v>
      </c>
      <c r="D75" s="38">
        <v>4091.5492800000002</v>
      </c>
      <c r="E75" s="38">
        <v>3001.78</v>
      </c>
      <c r="F75" s="38">
        <v>5238.4189000000006</v>
      </c>
      <c r="G75" s="20">
        <f t="shared" si="13"/>
        <v>128.03020424576189</v>
      </c>
      <c r="H75" s="20">
        <f t="shared" si="14"/>
        <v>1146.8696200000004</v>
      </c>
      <c r="I75" s="20">
        <f t="shared" si="15"/>
        <v>128.03020424576189</v>
      </c>
      <c r="J75" s="20">
        <f t="shared" si="16"/>
        <v>1146.8696200000004</v>
      </c>
      <c r="K75" s="21">
        <f t="shared" si="17"/>
        <v>174.51042048384627</v>
      </c>
      <c r="L75" s="21">
        <f t="shared" si="18"/>
        <v>2236.6389000000004</v>
      </c>
      <c r="M75" s="51">
        <v>2188.1999999999998</v>
      </c>
      <c r="N75" s="51">
        <v>2188.1999999999998</v>
      </c>
      <c r="O75" s="49">
        <f t="shared" si="19"/>
        <v>100</v>
      </c>
    </row>
    <row r="76" spans="1:15" s="7" customFormat="1" ht="18.75">
      <c r="A76" s="12">
        <v>70</v>
      </c>
      <c r="B76" s="25" t="s">
        <v>77</v>
      </c>
      <c r="C76" s="37">
        <v>10202.311710000002</v>
      </c>
      <c r="D76" s="38">
        <v>7025.6862200000005</v>
      </c>
      <c r="E76" s="38">
        <v>11242.8</v>
      </c>
      <c r="F76" s="38">
        <v>9761.742040000001</v>
      </c>
      <c r="G76" s="20">
        <f t="shared" si="13"/>
        <v>95.681668208900462</v>
      </c>
      <c r="H76" s="20">
        <f t="shared" si="14"/>
        <v>-440.56967000000077</v>
      </c>
      <c r="I76" s="20">
        <f t="shared" si="15"/>
        <v>138.94360969624972</v>
      </c>
      <c r="J76" s="20">
        <f t="shared" si="16"/>
        <v>2736.0558200000005</v>
      </c>
      <c r="K76" s="21">
        <f t="shared" si="17"/>
        <v>86.826609385562321</v>
      </c>
      <c r="L76" s="21">
        <f t="shared" si="18"/>
        <v>-1481.0579599999983</v>
      </c>
      <c r="M76" s="50">
        <v>0</v>
      </c>
      <c r="N76" s="50">
        <v>0</v>
      </c>
      <c r="O76" s="49"/>
    </row>
    <row r="77" spans="1:15" s="7" customFormat="1" ht="18.75">
      <c r="A77" s="12">
        <v>71</v>
      </c>
      <c r="B77" s="25" t="s">
        <v>78</v>
      </c>
      <c r="C77" s="37">
        <v>4056.7902199999999</v>
      </c>
      <c r="D77" s="38">
        <v>3827.28692</v>
      </c>
      <c r="E77" s="38">
        <v>5881.8</v>
      </c>
      <c r="F77" s="38">
        <v>6245.3668600000001</v>
      </c>
      <c r="G77" s="20">
        <f t="shared" si="13"/>
        <v>153.94847949520053</v>
      </c>
      <c r="H77" s="20">
        <f t="shared" si="14"/>
        <v>2188.5766400000002</v>
      </c>
      <c r="I77" s="20">
        <f t="shared" si="15"/>
        <v>163.18000167073964</v>
      </c>
      <c r="J77" s="20">
        <f t="shared" si="16"/>
        <v>2418.0799400000001</v>
      </c>
      <c r="K77" s="21">
        <f t="shared" si="17"/>
        <v>106.18121765445952</v>
      </c>
      <c r="L77" s="21">
        <f t="shared" si="18"/>
        <v>363.56685999999991</v>
      </c>
      <c r="M77" s="51">
        <v>2714</v>
      </c>
      <c r="N77" s="51">
        <v>2714</v>
      </c>
      <c r="O77" s="49">
        <f t="shared" si="19"/>
        <v>100</v>
      </c>
    </row>
    <row r="78" spans="1:15" s="8" customFormat="1" ht="27" customHeight="1">
      <c r="A78" s="59" t="s">
        <v>1</v>
      </c>
      <c r="B78" s="59"/>
      <c r="C78" s="22">
        <f>SUM(C7:C77)</f>
        <v>825162.82141000021</v>
      </c>
      <c r="D78" s="22">
        <f>SUM(D7:D77)</f>
        <v>539945.88353999984</v>
      </c>
      <c r="E78" s="22">
        <f>SUM(E7:E77)</f>
        <v>605770.89500000014</v>
      </c>
      <c r="F78" s="22">
        <f>SUM(F7:F77)</f>
        <v>701669.46038000018</v>
      </c>
      <c r="G78" s="22">
        <f t="shared" si="13"/>
        <v>85.034061420874451</v>
      </c>
      <c r="H78" s="22">
        <f t="shared" si="14"/>
        <v>-123493.36103000003</v>
      </c>
      <c r="I78" s="22">
        <f t="shared" si="15"/>
        <v>129.95181216675016</v>
      </c>
      <c r="J78" s="22">
        <f t="shared" si="16"/>
        <v>161723.57684000034</v>
      </c>
      <c r="K78" s="23">
        <f t="shared" si="17"/>
        <v>115.83083079288581</v>
      </c>
      <c r="L78" s="23">
        <f t="shared" si="18"/>
        <v>95898.565380000044</v>
      </c>
      <c r="M78" s="52">
        <f>SUM(M7:M77)</f>
        <v>136334.80000000002</v>
      </c>
      <c r="N78" s="52">
        <f>SUM(N7:N77)</f>
        <v>136334.80000000002</v>
      </c>
      <c r="O78" s="53">
        <f t="shared" si="19"/>
        <v>100</v>
      </c>
    </row>
    <row r="79" spans="1:15" ht="39" customHeight="1">
      <c r="A79" s="28"/>
      <c r="B79" s="29"/>
      <c r="C79" s="30"/>
      <c r="D79" s="39"/>
      <c r="E79" s="40"/>
      <c r="F79" s="40"/>
      <c r="G79" s="31"/>
      <c r="H79" s="32"/>
      <c r="I79" s="32"/>
      <c r="J79" s="32"/>
      <c r="K79" s="32"/>
      <c r="L79" s="33"/>
    </row>
    <row r="80" spans="1:15" ht="29.45" customHeight="1">
      <c r="A80" s="34"/>
      <c r="B80" s="14"/>
      <c r="C80" s="57"/>
      <c r="D80" s="58"/>
      <c r="E80" s="58"/>
      <c r="F80" s="58"/>
      <c r="G80" s="58"/>
      <c r="H80" s="58"/>
      <c r="I80" s="58"/>
      <c r="J80" s="58"/>
      <c r="K80" s="58"/>
      <c r="L80" s="58"/>
    </row>
    <row r="81" spans="1:12" ht="18.75">
      <c r="A81" s="34"/>
      <c r="B81" s="14"/>
      <c r="C81" s="36"/>
      <c r="D81" s="36"/>
      <c r="E81" s="36"/>
      <c r="F81" s="35"/>
      <c r="G81" s="35"/>
      <c r="H81" s="35"/>
      <c r="I81" s="35"/>
      <c r="J81" s="35"/>
      <c r="K81" s="29"/>
      <c r="L81" s="29"/>
    </row>
    <row r="82" spans="1:12" ht="18.75">
      <c r="A82" s="15"/>
      <c r="B82" s="15"/>
      <c r="C82" s="17"/>
      <c r="D82" s="41"/>
      <c r="E82" s="41"/>
      <c r="F82" s="42"/>
      <c r="G82" s="19"/>
      <c r="H82" s="19"/>
      <c r="I82" s="19"/>
      <c r="J82" s="19"/>
      <c r="K82" s="19"/>
      <c r="L82" s="15"/>
    </row>
    <row r="83" spans="1:12" ht="18.75">
      <c r="A83" s="13"/>
      <c r="B83" s="13"/>
      <c r="C83" s="16"/>
      <c r="D83" s="17"/>
      <c r="E83" s="17"/>
      <c r="F83" s="17"/>
      <c r="G83" s="15"/>
      <c r="H83" s="15"/>
      <c r="I83" s="15"/>
      <c r="J83" s="15"/>
      <c r="K83" s="15"/>
      <c r="L83" s="15"/>
    </row>
    <row r="84" spans="1:12" ht="18.75">
      <c r="A84" s="13"/>
      <c r="B84" s="13"/>
      <c r="C84" s="16"/>
      <c r="D84" s="16"/>
      <c r="E84" s="15"/>
      <c r="F84" s="15"/>
      <c r="G84" s="15"/>
      <c r="H84" s="15"/>
      <c r="I84" s="15"/>
      <c r="J84" s="15"/>
      <c r="K84" s="15"/>
      <c r="L84" s="15"/>
    </row>
    <row r="85" spans="1:12" ht="18.75">
      <c r="A85" s="13"/>
      <c r="B85" s="13"/>
      <c r="C85" s="16"/>
      <c r="D85" s="16"/>
      <c r="E85" s="17"/>
      <c r="F85" s="18" t="s">
        <v>6</v>
      </c>
      <c r="G85" s="15"/>
      <c r="H85" s="15"/>
      <c r="I85" s="15"/>
      <c r="J85" s="15"/>
      <c r="K85" s="15"/>
      <c r="L85" s="15"/>
    </row>
    <row r="86" spans="1:12" ht="18.75">
      <c r="A86" s="13"/>
      <c r="B86" s="13"/>
      <c r="C86" s="13"/>
      <c r="D86" s="13"/>
      <c r="E86" s="15"/>
      <c r="F86" s="15"/>
      <c r="G86" s="15"/>
      <c r="H86" s="15"/>
      <c r="I86" s="15"/>
      <c r="J86" s="15"/>
      <c r="K86" s="15"/>
      <c r="L86" s="15"/>
    </row>
    <row r="87" spans="1:12" ht="18.75">
      <c r="A87" s="13"/>
      <c r="B87" s="13"/>
      <c r="C87" s="14"/>
      <c r="D87" s="14"/>
      <c r="E87" s="16"/>
      <c r="F87" s="13"/>
      <c r="G87" s="13"/>
      <c r="H87" s="13"/>
      <c r="I87" s="13"/>
      <c r="J87" s="13"/>
      <c r="K87" s="13"/>
      <c r="L87" s="13"/>
    </row>
    <row r="88" spans="1:12" ht="18.75">
      <c r="A88" s="13"/>
      <c r="B88" s="13"/>
      <c r="C88" s="15"/>
      <c r="D88" s="15"/>
      <c r="E88" s="13"/>
      <c r="F88" s="13"/>
      <c r="G88" s="13"/>
      <c r="H88" s="13"/>
      <c r="I88" s="13"/>
      <c r="J88" s="13"/>
      <c r="K88" s="13"/>
      <c r="L88" s="13"/>
    </row>
    <row r="89" spans="1:12" ht="18.75">
      <c r="A89" s="13"/>
      <c r="B89" s="13"/>
      <c r="C89" s="15"/>
      <c r="D89" s="15"/>
      <c r="E89" s="13"/>
      <c r="F89" s="13"/>
      <c r="G89" s="13"/>
      <c r="H89" s="13"/>
      <c r="I89" s="13"/>
      <c r="J89" s="13"/>
      <c r="K89" s="13"/>
      <c r="L89" s="13"/>
    </row>
    <row r="90" spans="1:12" ht="18.75">
      <c r="A90" s="13"/>
      <c r="B90" s="13"/>
      <c r="C90" s="14"/>
      <c r="D90" s="14"/>
      <c r="E90" s="16"/>
      <c r="F90" s="13"/>
      <c r="G90" s="13"/>
      <c r="H90" s="13"/>
      <c r="I90" s="13"/>
      <c r="J90" s="13"/>
      <c r="K90" s="13"/>
      <c r="L90" s="13"/>
    </row>
    <row r="91" spans="1:12" ht="18.7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 ht="18.7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8.75">
      <c r="A93" s="13"/>
      <c r="B93" s="13"/>
      <c r="C93" s="13"/>
      <c r="D93" s="13"/>
      <c r="E93" s="13"/>
      <c r="F93" s="16"/>
      <c r="G93" s="13"/>
      <c r="H93" s="13"/>
      <c r="I93" s="13"/>
      <c r="J93" s="13"/>
      <c r="K93" s="13"/>
      <c r="L93" s="13"/>
    </row>
    <row r="94" spans="1:12" ht="18.7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1:12" ht="18.7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1:12" ht="18.7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1:12" ht="18.7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1:12" ht="18.7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 ht="18.7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1:12" ht="18.7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ht="18.7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ht="18.7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ht="18.7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ht="18.7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ht="18.7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8.7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 ht="18.7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 ht="18.7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ht="18.7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2" ht="18.7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ht="18.7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1:12" ht="18.7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 ht="18.7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ht="18.7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ht="18.7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ht="18.7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ht="18.7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ht="18.7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8.7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 ht="18.7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 ht="18.7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 ht="18.7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1:12" ht="18.7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ht="18.7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ht="18.7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 ht="18.7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 ht="18.7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 ht="18.7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12" ht="18.7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 ht="18.7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1:12" ht="18.7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8.7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ht="18.7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 ht="18.7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1:12" ht="18.7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2" ht="18.7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2" ht="18.7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2" ht="18.7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 ht="18.7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2" ht="18.7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2" ht="18.7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2" ht="18.7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1:12" ht="18.7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2" ht="18.7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8.7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 ht="18.7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 ht="18.7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 ht="18.7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ht="18.7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1:12" ht="18.7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1:12" ht="18.7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1:12" ht="18.7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1:12" ht="18.7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1:12" ht="18.7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1:12" ht="18.7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1:12" ht="18.7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1:12" ht="18.7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ht="18.7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1:12" ht="18.7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1:12" ht="18.7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1:12" ht="18.7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1:12" ht="18.7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1:12" ht="18.7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1:12" ht="18.7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1:12" ht="18.7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1:12" ht="18.7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1:12" ht="18.7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1:12" ht="18.7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1:12" ht="18.7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1:12" ht="18.7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8.7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1:12" ht="18.7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1:12" ht="18.7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1:12" ht="18.7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1:12" ht="18.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1:12" ht="18.7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1:12" ht="18.7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</row>
    <row r="178" spans="1:12" ht="18.7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1:12" ht="18.7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1:12" ht="18.7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1:12" ht="18.7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1:12" ht="18.7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1:12" ht="18.7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8.7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1:12" ht="18.7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  <row r="186" spans="1:12" ht="18.7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1:12" ht="18.7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1:12" ht="18.7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1:12" ht="18.7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1:12" ht="18.7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1:12" ht="18.7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</row>
    <row r="192" spans="1:12" ht="18.7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1:12" ht="18.7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1:12" ht="18.7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</row>
    <row r="195" spans="1:12" ht="18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</row>
    <row r="196" spans="1:12" ht="18.7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 ht="18.7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</row>
    <row r="198" spans="1:12" ht="18.7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</row>
    <row r="199" spans="1:12" ht="18.7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</row>
    <row r="200" spans="1:12" ht="18.7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</row>
    <row r="201" spans="1:12" ht="18.7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</row>
    <row r="202" spans="1:12" ht="18.7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1:12" ht="18.7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1:12" ht="18.7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1:12" ht="18.7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1:12" ht="18.7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1:12" ht="18.7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</row>
    <row r="208" spans="1:12" ht="18.7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</row>
    <row r="209" spans="1:12" ht="18.7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 ht="18.7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</row>
    <row r="211" spans="1:12" ht="18.7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</row>
    <row r="212" spans="1:12" ht="18.7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</row>
    <row r="213" spans="1:12" ht="18.7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</row>
    <row r="214" spans="1:12" ht="18.7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</row>
    <row r="215" spans="1:12" ht="18.7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</row>
    <row r="216" spans="1:12" ht="18.7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</row>
    <row r="217" spans="1:12" ht="18.7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</row>
    <row r="218" spans="1:12" ht="18.7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</row>
    <row r="219" spans="1:12" ht="18.7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</row>
    <row r="220" spans="1:12" ht="18.7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</row>
    <row r="221" spans="1:12" ht="18.7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</row>
    <row r="222" spans="1:12" ht="18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</row>
    <row r="223" spans="1:12" ht="18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</row>
    <row r="224" spans="1:12" ht="18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</row>
    <row r="225" spans="1:12" ht="18.7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</row>
    <row r="226" spans="1:12" ht="18.7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</row>
    <row r="227" spans="1:12" ht="18.7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</row>
    <row r="228" spans="1:12" ht="18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</row>
    <row r="229" spans="1:12" ht="18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</row>
    <row r="230" spans="1:12" ht="18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</row>
    <row r="231" spans="1:12" ht="18.7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1:12" ht="18.7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</row>
    <row r="233" spans="1:12" ht="18.7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</row>
    <row r="234" spans="1:12" ht="18.7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</row>
    <row r="235" spans="1:12" ht="18.7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</row>
    <row r="236" spans="1:12" ht="18.7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</row>
    <row r="237" spans="1:12" ht="18.7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</row>
    <row r="238" spans="1:12" ht="18.7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</row>
    <row r="239" spans="1:12" ht="18.7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</row>
    <row r="240" spans="1:12" ht="18.7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</row>
    <row r="241" spans="1:12" ht="18.7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</row>
    <row r="242" spans="1:12" ht="18.7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</row>
    <row r="243" spans="1:12" ht="18.7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</row>
    <row r="244" spans="1:12" ht="18.7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</row>
    <row r="245" spans="1:12" ht="18.7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</row>
    <row r="246" spans="1:12" ht="18.7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</row>
    <row r="247" spans="1:12" ht="18.7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</row>
    <row r="248" spans="1:12" ht="18.7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</row>
    <row r="249" spans="1:12" ht="18.7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</row>
    <row r="250" spans="1:12" ht="18.7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</row>
    <row r="251" spans="1:12" ht="18.7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</row>
    <row r="252" spans="1:12" ht="18.7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</row>
    <row r="253" spans="1:12" ht="18.7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</row>
    <row r="254" spans="1:12" ht="18.7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</row>
    <row r="255" spans="1:12" ht="18.7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</row>
    <row r="256" spans="1:12" ht="18.7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</row>
    <row r="257" spans="1:12" ht="18.7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</row>
    <row r="258" spans="1:12" ht="18.7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</row>
    <row r="259" spans="1:12" ht="18.7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1:12" ht="18.7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</row>
    <row r="261" spans="1:12" ht="18.7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</row>
    <row r="262" spans="1:12" ht="18.7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</row>
    <row r="263" spans="1:12" ht="18.7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</row>
    <row r="264" spans="1:12" ht="18.7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</row>
    <row r="265" spans="1:12" ht="18.7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</row>
    <row r="266" spans="1:12" ht="18.7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</row>
    <row r="267" spans="1:12" ht="18.7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</row>
    <row r="268" spans="1:12" ht="18.7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</row>
    <row r="269" spans="1:12" ht="18.7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</row>
    <row r="270" spans="1:12" ht="18.7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</row>
    <row r="271" spans="1:12" ht="18.7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</row>
    <row r="272" spans="1:12" ht="18.7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</row>
    <row r="273" spans="1:12" ht="18.7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</row>
    <row r="274" spans="1:12" ht="18.7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</row>
    <row r="275" spans="1:12" ht="18.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</row>
    <row r="276" spans="1:12" ht="18.7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</row>
    <row r="277" spans="1:12" ht="18.7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</row>
    <row r="278" spans="1:12" ht="18.7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</row>
    <row r="279" spans="1:12" ht="18.7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</row>
    <row r="280" spans="1:12" ht="18.7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</row>
    <row r="281" spans="1:12" ht="18.7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</row>
    <row r="282" spans="1:12" ht="18.7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</row>
    <row r="283" spans="1:12" ht="18.7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</row>
    <row r="284" spans="1:12" ht="18.7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</row>
    <row r="285" spans="1:12" ht="18.7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</row>
    <row r="286" spans="1:12" ht="18.7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</row>
    <row r="287" spans="1:12" ht="18.7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  <row r="288" spans="1:12" ht="18.7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</row>
    <row r="289" spans="1:12" ht="18.7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</row>
    <row r="290" spans="1:12" ht="18.7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</row>
    <row r="291" spans="1:12" ht="18.7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</row>
    <row r="292" spans="1:12" ht="18.7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</row>
    <row r="293" spans="1:12" ht="18.7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</row>
    <row r="294" spans="1:12" ht="18.7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 ht="18.7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 ht="18.7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 ht="18.7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 ht="18.7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 ht="18.7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</row>
    <row r="300" spans="1:12" ht="18.7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</row>
    <row r="301" spans="1:12" ht="18.7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</row>
    <row r="302" spans="1:12" ht="18.7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</row>
    <row r="303" spans="1:12" ht="18.7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</row>
    <row r="304" spans="1:12" ht="18.7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</row>
    <row r="305" spans="1:12" ht="18.7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</row>
    <row r="306" spans="1:12" ht="18.7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</row>
    <row r="307" spans="1:12" ht="18.7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</row>
    <row r="308" spans="1:12" ht="18.7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</row>
    <row r="309" spans="1:12" ht="18.7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</row>
    <row r="310" spans="1:12" ht="18.7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</row>
    <row r="311" spans="1:12" ht="18.7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</row>
    <row r="312" spans="1:12" ht="18.7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</row>
    <row r="313" spans="1:12" ht="18.7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</row>
    <row r="314" spans="1:12" ht="18.7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</row>
    <row r="315" spans="1:12" ht="18.7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</row>
    <row r="316" spans="1:12" ht="18.7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</row>
    <row r="317" spans="1:12" ht="18.7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</row>
    <row r="318" spans="1:12" ht="18.7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</row>
    <row r="319" spans="1:12" ht="18.7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</row>
    <row r="320" spans="1:12" ht="18.7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</row>
    <row r="321" spans="1:12" ht="18.7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</row>
    <row r="322" spans="1:12" ht="18.7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</row>
    <row r="323" spans="1:12" ht="18.7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</row>
    <row r="324" spans="1:12" ht="18.7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</row>
    <row r="325" spans="1:12" ht="18.7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</row>
    <row r="326" spans="1:12" ht="18.7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</row>
    <row r="327" spans="1:12" ht="18.7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</row>
    <row r="328" spans="1:12" ht="18.7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</row>
    <row r="329" spans="1:12" ht="18.7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</row>
    <row r="330" spans="1:12" ht="18.7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</row>
    <row r="331" spans="1:12" ht="18.7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</row>
    <row r="332" spans="1:12" ht="18.7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</row>
    <row r="333" spans="1:12" ht="18.7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</row>
    <row r="334" spans="1:12" ht="18.7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</row>
    <row r="335" spans="1:12" ht="18.7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</row>
    <row r="336" spans="1:12" ht="18.7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</row>
    <row r="337" spans="1:12" ht="18.7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</row>
    <row r="338" spans="1:12" ht="18.7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</row>
    <row r="339" spans="1:12" ht="18.7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</row>
    <row r="340" spans="1:12" ht="18.7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</row>
    <row r="341" spans="1:12" ht="18.7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</row>
    <row r="342" spans="1:12" ht="18.7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</row>
    <row r="343" spans="1:12" ht="18.7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</row>
    <row r="344" spans="1:12" ht="18.7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</row>
    <row r="345" spans="1:12" ht="18.7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</row>
    <row r="346" spans="1:12" ht="18.7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</row>
    <row r="347" spans="1:12" ht="18.7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</row>
    <row r="348" spans="1:12" ht="18.7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</row>
    <row r="349" spans="1:12" ht="18.7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</row>
    <row r="350" spans="1:12" ht="18.7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</row>
    <row r="351" spans="1:12" ht="18.7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</row>
    <row r="352" spans="1:12" ht="18.7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</row>
    <row r="353" spans="1:12" ht="18.7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</row>
    <row r="354" spans="1:12" ht="18.7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</row>
    <row r="355" spans="1:12" ht="18.7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</row>
    <row r="356" spans="1:12" ht="18.7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</row>
    <row r="357" spans="1:12" ht="18.7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</row>
    <row r="358" spans="1:12" ht="18.7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</row>
    <row r="359" spans="1:12" ht="18.7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</row>
    <row r="360" spans="1:12" ht="18.7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</row>
    <row r="361" spans="1:12" ht="18.7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</row>
    <row r="362" spans="1:12" ht="18.7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</row>
    <row r="363" spans="1:12" ht="18.7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</row>
    <row r="364" spans="1:12" ht="18.7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</row>
    <row r="365" spans="1:12" ht="18.7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</row>
    <row r="366" spans="1:12" ht="18.7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</row>
    <row r="367" spans="1:12" ht="18.7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</row>
    <row r="368" spans="1:12" ht="18.7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</row>
    <row r="369" spans="1:12" ht="18.7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</row>
    <row r="370" spans="1:12" ht="18.7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</row>
    <row r="371" spans="1:12" ht="18.7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</row>
    <row r="372" spans="1:12" ht="18.7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</row>
    <row r="373" spans="1:12" ht="18.7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</row>
    <row r="374" spans="1:12" ht="18.7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</row>
    <row r="375" spans="1:12" ht="18.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</row>
    <row r="376" spans="1:12" ht="18.7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</row>
    <row r="377" spans="1:12" ht="18.7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</row>
    <row r="378" spans="1:12" ht="18.7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</row>
    <row r="379" spans="1:12" ht="18.7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</row>
    <row r="380" spans="1:12" ht="18.7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</row>
    <row r="381" spans="1:12" ht="18.7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</row>
    <row r="382" spans="1:12" ht="18.7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</row>
    <row r="383" spans="1:12" ht="18.7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</row>
    <row r="384" spans="1:12" ht="18.7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</row>
    <row r="385" spans="1:12" ht="18.7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</row>
    <row r="386" spans="1:12" ht="18.7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</row>
    <row r="387" spans="1:12" ht="18.7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</row>
    <row r="388" spans="1:12" ht="18.7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</row>
    <row r="389" spans="1:12" ht="18.7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</row>
    <row r="390" spans="1:12" ht="18.7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</row>
    <row r="391" spans="1:12" ht="18.7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</row>
    <row r="392" spans="1:12" ht="18.7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</row>
    <row r="393" spans="1:12" ht="18.7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</row>
    <row r="394" spans="1:12" ht="18.7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</row>
    <row r="395" spans="1:12" ht="18.7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</row>
    <row r="396" spans="1:12" ht="18.7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</row>
    <row r="397" spans="1:12" ht="18.7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</row>
    <row r="398" spans="1:12" ht="18.7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</row>
    <row r="399" spans="1:12" ht="18.7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</row>
    <row r="400" spans="1:12" ht="18.7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</row>
    <row r="401" spans="1:12" ht="18.7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</row>
    <row r="402" spans="1:12" ht="18.7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</row>
    <row r="403" spans="1:12" ht="18.7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</row>
    <row r="404" spans="1:12" ht="18.7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</row>
    <row r="405" spans="1:12" ht="18.7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</row>
    <row r="406" spans="1:12" ht="18.7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</row>
    <row r="407" spans="1:12" ht="18.7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</row>
    <row r="408" spans="1:12" ht="18.7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</row>
    <row r="409" spans="1:12" ht="18.7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</row>
    <row r="410" spans="1:12" ht="18.7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</row>
    <row r="411" spans="1:12" ht="18.7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</row>
    <row r="412" spans="1:12" ht="18.7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</row>
    <row r="413" spans="1:12" ht="18.7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</row>
    <row r="414" spans="1:12" ht="18.7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</row>
    <row r="415" spans="1:12" ht="18.7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</row>
    <row r="416" spans="1:12" ht="18.7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</row>
    <row r="417" spans="1:12" ht="18.7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</row>
    <row r="418" spans="1:12" ht="18.7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</row>
    <row r="419" spans="1:12" ht="18.7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</row>
    <row r="420" spans="1:12" ht="18.7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</row>
    <row r="421" spans="1:12" ht="18.7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</row>
    <row r="422" spans="1:12" ht="18.7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</row>
    <row r="423" spans="1:12" ht="18.7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</row>
    <row r="424" spans="1:12" ht="18.7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</row>
    <row r="425" spans="1:12" ht="18.7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</row>
    <row r="426" spans="1:12" ht="18.7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</row>
    <row r="427" spans="1:12" ht="18.7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</row>
    <row r="428" spans="1:12" ht="18.7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</row>
    <row r="429" spans="1:12" ht="18.7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</row>
    <row r="430" spans="1:12" ht="18.7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</row>
    <row r="431" spans="1:12" ht="18.7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</row>
    <row r="432" spans="1:12" ht="18.7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</row>
    <row r="433" spans="1:12" ht="18.7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</row>
    <row r="434" spans="1:12" ht="18.7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</row>
    <row r="435" spans="1:12" ht="18.7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</row>
    <row r="436" spans="1:12" ht="18.7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</row>
    <row r="437" spans="1:12" ht="18.7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</row>
    <row r="438" spans="1:12" ht="18.7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</row>
    <row r="439" spans="1:12" ht="18.7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</row>
    <row r="440" spans="1:12" ht="18.7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</row>
    <row r="441" spans="1:12" ht="18.7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</row>
    <row r="442" spans="1:12" ht="18.7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</row>
    <row r="443" spans="1:12" ht="18.7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</row>
    <row r="444" spans="1:12" ht="18.7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</row>
    <row r="445" spans="1:12" ht="18.7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</row>
    <row r="446" spans="1:12" ht="18.7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</row>
    <row r="447" spans="1:12" ht="18.7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</row>
    <row r="448" spans="1:12" ht="18.7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</row>
    <row r="449" spans="1:12" ht="18.7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</row>
    <row r="450" spans="1:12" ht="18.7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</row>
    <row r="451" spans="1:12" ht="18.7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</row>
    <row r="452" spans="1:12" ht="18.7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</row>
    <row r="453" spans="1:12" ht="18.7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</row>
    <row r="454" spans="1:12" ht="18.7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</row>
    <row r="455" spans="1:12" ht="18.7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</row>
    <row r="456" spans="1:12" ht="18.7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</row>
    <row r="457" spans="1:12" ht="18.7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</row>
    <row r="458" spans="1:12" ht="18.7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</row>
    <row r="459" spans="1:12" ht="18.7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</row>
    <row r="460" spans="1:12" ht="18.7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</row>
    <row r="461" spans="1:12" ht="18.7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</row>
    <row r="462" spans="1:12" ht="18.7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</row>
    <row r="463" spans="1:12" ht="18.7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</row>
    <row r="464" spans="1:12" ht="18.7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</row>
    <row r="465" spans="1:12" ht="18.7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</row>
    <row r="466" spans="1:12" ht="18.7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</row>
    <row r="467" spans="1:12" ht="18.7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</row>
    <row r="468" spans="1:12" ht="18.7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</row>
    <row r="469" spans="1:12" ht="18.7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</row>
    <row r="470" spans="1:12" ht="18.7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</row>
    <row r="471" spans="1:12" ht="18.7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</row>
    <row r="472" spans="1:12" ht="18.7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</row>
    <row r="473" spans="1:12" ht="18.7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</row>
    <row r="474" spans="1:12" ht="18.7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</row>
    <row r="475" spans="1:12" ht="18.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</row>
    <row r="476" spans="1:12" ht="18.7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</row>
    <row r="477" spans="1:12" ht="18.7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</row>
    <row r="478" spans="1:12" ht="18.7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</row>
    <row r="479" spans="1:12" ht="18.7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</row>
    <row r="480" spans="1:12" ht="18.7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</row>
    <row r="481" spans="1:12" ht="18.7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</row>
    <row r="482" spans="1:12" ht="18.7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</row>
    <row r="483" spans="1:12" ht="18.7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</row>
    <row r="484" spans="1:12" ht="18.7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</row>
    <row r="485" spans="1:12" ht="18.7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</row>
    <row r="486" spans="1:12" ht="18.7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</row>
    <row r="487" spans="1:12" ht="18.7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</row>
    <row r="488" spans="1:12" ht="18.7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</row>
    <row r="489" spans="1:12" ht="18.7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</row>
    <row r="490" spans="1:12" ht="18.7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</row>
    <row r="491" spans="1:12" ht="18.7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</row>
    <row r="492" spans="1:12" ht="18.7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</row>
    <row r="493" spans="1:12" ht="18.7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</row>
    <row r="494" spans="1:12" ht="18.7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</row>
    <row r="495" spans="1:12" ht="18.7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</row>
    <row r="496" spans="1:12" ht="18.7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</row>
    <row r="497" spans="1:12" ht="18.7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</row>
    <row r="498" spans="1:12" ht="18.7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</row>
    <row r="499" spans="1:12" ht="18.7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</row>
    <row r="500" spans="1:12" ht="18.7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</row>
    <row r="501" spans="1:12" ht="18.7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</row>
    <row r="502" spans="1:12" ht="18.7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</row>
    <row r="503" spans="1:12" ht="18.7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</row>
    <row r="504" spans="1:12" ht="18.7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</row>
    <row r="505" spans="1:12" ht="18.7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</row>
    <row r="506" spans="1:12" ht="18.7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</row>
    <row r="507" spans="1:12" ht="18.7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</row>
    <row r="508" spans="1:12" ht="18.7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</row>
    <row r="509" spans="1:12" ht="18.7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</row>
    <row r="510" spans="1:12" ht="18.7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</row>
    <row r="511" spans="1:12" ht="18.7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</row>
    <row r="512" spans="1:12" ht="18.7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</row>
    <row r="513" spans="1:12" ht="18.7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</row>
    <row r="514" spans="1:12" ht="18.7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</row>
    <row r="515" spans="1:12" ht="18.7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</row>
    <row r="516" spans="1:12" ht="18.7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</row>
    <row r="517" spans="1:12" ht="18.7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</row>
    <row r="518" spans="1:12" ht="18.7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</row>
    <row r="519" spans="1:12" ht="18.7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</row>
    <row r="520" spans="1:12" ht="18.7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</row>
    <row r="521" spans="1:12" ht="18.7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</row>
    <row r="522" spans="1:12" ht="18.7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</row>
    <row r="523" spans="1:12" ht="18.7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</row>
    <row r="524" spans="1:12" ht="18.7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</row>
    <row r="525" spans="1:12" ht="18.7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</row>
    <row r="526" spans="1:12" ht="18.7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</row>
    <row r="527" spans="1:12" ht="18.7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</row>
    <row r="528" spans="1:12" ht="18.7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</row>
    <row r="529" spans="1:12" ht="18.7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</row>
    <row r="530" spans="1:12" ht="18.7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</row>
    <row r="531" spans="1:12" ht="18.7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</row>
    <row r="532" spans="1:12" ht="18.7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</row>
    <row r="533" spans="1:12" ht="18.7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</row>
    <row r="534" spans="1:12" ht="18.7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</row>
    <row r="535" spans="1:12" ht="18.7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</row>
    <row r="536" spans="1:12" ht="18.7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</row>
    <row r="537" spans="1:12" ht="18.7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</row>
    <row r="538" spans="1:12" ht="18.7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</row>
    <row r="539" spans="1:12" ht="18.7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</row>
    <row r="540" spans="1:12" ht="18.7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</row>
    <row r="541" spans="1:12" ht="18.7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</row>
    <row r="542" spans="1:12" ht="18.7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</row>
    <row r="543" spans="1:12" ht="18.7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</row>
    <row r="544" spans="1:12" ht="18.7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</row>
    <row r="545" spans="1:12" ht="18.7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</row>
    <row r="546" spans="1:12" ht="18.7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</row>
    <row r="547" spans="1:12" ht="18.7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</row>
    <row r="548" spans="1:12" ht="18.7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</row>
    <row r="549" spans="1:12" ht="18.7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</row>
    <row r="550" spans="1:12" ht="18.7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</row>
    <row r="551" spans="1:12" ht="18.7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</row>
    <row r="552" spans="1:12" ht="18.7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</row>
    <row r="553" spans="1:12" ht="18.7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</row>
    <row r="554" spans="1:12" ht="18.7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</row>
    <row r="555" spans="1:12" ht="18.7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</row>
    <row r="556" spans="1:12" ht="18.7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</row>
    <row r="557" spans="1:12" ht="18.7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</row>
    <row r="558" spans="1:12" ht="18.7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</row>
    <row r="559" spans="1:12" ht="18.7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</row>
    <row r="560" spans="1:12" ht="18.7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</row>
    <row r="561" spans="1:12" ht="18.7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</row>
    <row r="562" spans="1:12" ht="18.7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</row>
    <row r="563" spans="1:12" ht="18.7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</row>
    <row r="564" spans="1:12" ht="18.7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</row>
    <row r="565" spans="1:12" ht="18.7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</row>
    <row r="566" spans="1:12" ht="18.7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</row>
    <row r="567" spans="1:12" ht="18.7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</row>
    <row r="568" spans="1:12" ht="18.7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</row>
    <row r="569" spans="1:12" ht="18.7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</row>
    <row r="570" spans="1:12" ht="18.7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</row>
    <row r="571" spans="1:12" ht="18.7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</row>
    <row r="572" spans="1:12" ht="18.7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</row>
    <row r="573" spans="1:12" ht="18.7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</row>
    <row r="574" spans="1:12" ht="18.7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</row>
    <row r="575" spans="1:12" ht="18.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</row>
    <row r="576" spans="1:12" ht="18.7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</row>
    <row r="577" spans="1:12" ht="18.7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</row>
    <row r="578" spans="1:12" ht="18.7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</row>
    <row r="579" spans="1:12" ht="18.7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</row>
    <row r="580" spans="1:12" ht="18.7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</row>
    <row r="581" spans="1:12" ht="18.7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</row>
    <row r="582" spans="1:12" ht="18.7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</row>
    <row r="583" spans="1:12" ht="18.7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</row>
    <row r="584" spans="1:12" ht="18.7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</row>
    <row r="585" spans="1:12" ht="18.7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</row>
    <row r="586" spans="1:12" ht="18.7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</row>
    <row r="587" spans="1:12" ht="18.7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</row>
    <row r="588" spans="1:12" ht="18.7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</row>
    <row r="589" spans="1:12" ht="18.7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</row>
    <row r="590" spans="1:12" ht="18.7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</row>
    <row r="591" spans="1:12" ht="18.7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</row>
    <row r="592" spans="1:12" ht="18.7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</row>
    <row r="593" spans="1:12" ht="18.7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</row>
    <row r="594" spans="1:12" ht="18.7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</row>
    <row r="595" spans="1:12" ht="18.7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</row>
    <row r="596" spans="1:12" ht="18.7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</row>
    <row r="597" spans="1:12" ht="18.7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</row>
    <row r="598" spans="1:12" ht="18.7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</row>
    <row r="599" spans="1:12" ht="18.7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</row>
    <row r="600" spans="1:12" ht="18.7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</row>
    <row r="601" spans="1:12" ht="18.7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</row>
    <row r="602" spans="1:12" ht="18.7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</row>
    <row r="603" spans="1:12" ht="18.7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</row>
    <row r="604" spans="1:12" ht="18.7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</row>
    <row r="605" spans="1:12" ht="18.7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</row>
    <row r="606" spans="1:12" ht="18.7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</row>
    <row r="607" spans="1:12" ht="18.7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</row>
    <row r="608" spans="1:12" ht="18.7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</row>
    <row r="609" spans="1:12" ht="18.7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</row>
    <row r="610" spans="1:12" ht="18.7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</row>
    <row r="611" spans="1:12" ht="18.7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</row>
    <row r="612" spans="1:12" ht="18.7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</row>
    <row r="613" spans="1:12" ht="18.7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</row>
    <row r="614" spans="1:12" ht="18.7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</row>
    <row r="615" spans="1:12" ht="18.7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</row>
    <row r="616" spans="1:12" ht="18.7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</row>
    <row r="617" spans="1:12" ht="18.7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</row>
    <row r="618" spans="1:12" ht="18.7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</row>
    <row r="619" spans="1:12" ht="18.7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</row>
    <row r="620" spans="1:12" ht="18.7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</row>
    <row r="621" spans="1:12" ht="18.7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</row>
    <row r="622" spans="1:12" ht="18.7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</row>
    <row r="623" spans="1:12" ht="18.7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</row>
    <row r="624" spans="1:12" ht="18.7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</row>
    <row r="625" spans="1:12" ht="18.7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</row>
    <row r="626" spans="1:12" ht="18.7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</row>
    <row r="627" spans="1:12" ht="18.7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</row>
    <row r="628" spans="1:12" ht="18.7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</row>
    <row r="629" spans="1:12" ht="18.7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</row>
    <row r="630" spans="1:12" ht="18.7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</row>
    <row r="631" spans="1:12" ht="18.7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</row>
    <row r="632" spans="1:12" ht="18.7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</row>
    <row r="633" spans="1:12" ht="18.7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</row>
    <row r="634" spans="1:12" ht="18.7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</row>
    <row r="635" spans="1:12" ht="18.7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</row>
    <row r="636" spans="1:12" ht="18.7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</row>
    <row r="637" spans="1:12" ht="18.7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</row>
    <row r="638" spans="1:12" ht="18.7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</row>
    <row r="639" spans="1:12" ht="18.7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</row>
    <row r="640" spans="1:12" ht="18.7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</row>
    <row r="641" spans="1:12" ht="18.7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</row>
    <row r="642" spans="1:12" ht="18.7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</row>
    <row r="643" spans="1:12" ht="18.7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</row>
    <row r="644" spans="1:12" ht="18.7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</row>
    <row r="645" spans="1:12" ht="18.7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</row>
    <row r="646" spans="1:12" ht="18.7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</row>
    <row r="647" spans="1:12" ht="18.7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</row>
    <row r="648" spans="1:12" ht="18.7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</row>
    <row r="649" spans="1:12" ht="18.7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</row>
    <row r="650" spans="1:12" ht="18.7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</row>
    <row r="651" spans="1:12" ht="18.7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</row>
    <row r="652" spans="1:12" ht="18.7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</row>
    <row r="653" spans="1:12" ht="18.7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</row>
    <row r="654" spans="1:12" ht="18.7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</row>
    <row r="655" spans="1:12" ht="18.7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</row>
    <row r="656" spans="1:12" ht="18.7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</row>
    <row r="657" spans="1:12" ht="18.7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</row>
    <row r="658" spans="1:12" ht="18.7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</row>
    <row r="659" spans="1:12" ht="18.7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</row>
    <row r="660" spans="1:12" ht="18.7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</row>
    <row r="661" spans="1:12" ht="18.7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</row>
    <row r="662" spans="1:12" ht="18.7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</row>
    <row r="663" spans="1:12" ht="18.7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</row>
    <row r="664" spans="1:12" ht="18.7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</row>
    <row r="665" spans="1:12" ht="18.7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</row>
    <row r="666" spans="1:12" ht="18.7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</row>
    <row r="667" spans="1:12" ht="18.7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</row>
    <row r="668" spans="1:12" ht="18.7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</row>
    <row r="669" spans="1:12" ht="18.7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</row>
    <row r="670" spans="1:12" ht="18.7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</row>
    <row r="671" spans="1:12" ht="18.7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</row>
    <row r="672" spans="1:12" ht="18.7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</row>
    <row r="673" spans="1:12" ht="18.7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</row>
    <row r="674" spans="1:12" ht="18.7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</row>
    <row r="675" spans="1:12" ht="18.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</row>
    <row r="676" spans="1:12" ht="18.7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</row>
    <row r="677" spans="1:12" ht="18.7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</row>
    <row r="678" spans="1:12" ht="18.7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</row>
    <row r="679" spans="1:12" ht="18.7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</row>
    <row r="680" spans="1:12" ht="18.7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</row>
    <row r="681" spans="1:12" ht="18.7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</row>
    <row r="682" spans="1:12" ht="18.7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</row>
    <row r="683" spans="1:12" ht="18.7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</row>
    <row r="684" spans="1:12" ht="18.7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</row>
    <row r="685" spans="1:12" ht="18.7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</row>
    <row r="686" spans="1:12" ht="18.7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</row>
    <row r="687" spans="1:12" ht="18.7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</row>
    <row r="688" spans="1:12" ht="18.7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</row>
    <row r="689" spans="1:12" ht="18.7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</row>
    <row r="690" spans="1:12" ht="18.7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</row>
    <row r="691" spans="1:12" ht="18.7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</row>
    <row r="692" spans="1:12" ht="18.7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</row>
    <row r="693" spans="1:12" ht="18.7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</row>
    <row r="694" spans="1:12" ht="18.7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</row>
    <row r="695" spans="1:12" ht="18.7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</row>
    <row r="696" spans="1:12" ht="18.7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</row>
    <row r="697" spans="1:12" ht="18.7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</row>
    <row r="698" spans="1:12" ht="18.7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</row>
    <row r="699" spans="1:12" ht="18.7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</row>
    <row r="700" spans="1:12" ht="18.7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</row>
    <row r="701" spans="1:12" ht="18.7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</row>
    <row r="702" spans="1:12" ht="18.7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</row>
    <row r="703" spans="1:12" ht="18.7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</row>
    <row r="704" spans="1:12" ht="18.7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</row>
    <row r="705" spans="1:12" ht="18.7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</row>
    <row r="706" spans="1:12" ht="18.7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</row>
    <row r="707" spans="1:12" ht="18.7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</row>
    <row r="708" spans="1:12" ht="18.7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</row>
    <row r="709" spans="1:12" ht="18.7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</row>
    <row r="710" spans="1:12" ht="18.7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</row>
    <row r="711" spans="1:12" ht="18.7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</row>
    <row r="712" spans="1:12" ht="18.7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</row>
    <row r="713" spans="1:12" ht="18.7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</row>
    <row r="714" spans="1:12" ht="18.7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</row>
    <row r="715" spans="1:12" ht="18.7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</row>
    <row r="716" spans="1:12" ht="18.7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</row>
    <row r="717" spans="1:12" ht="18.7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</row>
    <row r="718" spans="1:12" ht="18.7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</row>
    <row r="719" spans="1:12" ht="18.7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</row>
    <row r="720" spans="1:12" ht="18.7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</row>
    <row r="721" spans="1:12" ht="18.7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</row>
    <row r="722" spans="1:12" ht="18.7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</row>
    <row r="723" spans="1:12" ht="18.7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</row>
    <row r="724" spans="1:12" ht="18.7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</row>
    <row r="725" spans="1:12" ht="18.7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</row>
    <row r="726" spans="1:12" ht="18.7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</row>
    <row r="727" spans="1:12" ht="18.7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</row>
    <row r="728" spans="1:12" ht="18.7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</row>
    <row r="729" spans="1:12" ht="18.7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</row>
    <row r="730" spans="1:12" ht="18.7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</row>
    <row r="731" spans="1:12" ht="18.7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</row>
    <row r="732" spans="1:12" ht="18.7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</row>
    <row r="733" spans="1:12" ht="18.7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</row>
    <row r="734" spans="1:12" ht="18.7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</row>
    <row r="735" spans="1:12" ht="18.7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</row>
    <row r="736" spans="1:12" ht="18.7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</row>
    <row r="737" spans="1:12" ht="18.7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</row>
    <row r="738" spans="1:12" ht="18.7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</row>
    <row r="739" spans="1:12" ht="18.7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</row>
    <row r="740" spans="1:12" ht="18.7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</row>
    <row r="741" spans="1:12" ht="18.7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</row>
    <row r="742" spans="1:12" ht="18.7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</row>
    <row r="743" spans="1:12" ht="18.7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</row>
    <row r="744" spans="1:12" ht="18.7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</row>
    <row r="745" spans="1:12" ht="18.7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</row>
    <row r="746" spans="1:12" ht="18.7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</row>
    <row r="747" spans="1:12" ht="18.7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</row>
    <row r="748" spans="1:12" ht="18.7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</row>
    <row r="749" spans="1:12" ht="18.7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</row>
    <row r="750" spans="1:12" ht="18.7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</row>
    <row r="751" spans="1:12" ht="18.7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</row>
    <row r="752" spans="1:12" ht="18.7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</row>
    <row r="753" spans="1:12" ht="18.7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</row>
    <row r="754" spans="1:12" ht="18.7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</row>
    <row r="755" spans="1:12" ht="18.7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</row>
    <row r="756" spans="1:12" ht="18.7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</row>
    <row r="757" spans="1:12" ht="18.7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</row>
    <row r="758" spans="1:12" ht="18.7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</row>
    <row r="759" spans="1:12" ht="18.7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</row>
    <row r="760" spans="1:12" ht="18.7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</row>
    <row r="761" spans="1:12" ht="18.7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</row>
    <row r="762" spans="1:12" ht="18.7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</row>
    <row r="763" spans="1:12" ht="18.7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</row>
    <row r="764" spans="1:12" ht="18.7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</row>
    <row r="765" spans="1:12" ht="18.7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</row>
    <row r="766" spans="1:12" ht="18.7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</row>
    <row r="767" spans="1:12" ht="18.7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</row>
    <row r="768" spans="1:12" ht="18.7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</row>
    <row r="769" spans="1:12" ht="18.7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</row>
    <row r="770" spans="1:12" ht="18.7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</row>
    <row r="771" spans="1:12" ht="18.7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</row>
    <row r="772" spans="1:12" ht="18.7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</row>
    <row r="773" spans="1:12" ht="18.7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</row>
    <row r="774" spans="1:12" ht="18.7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</row>
    <row r="775" spans="1:12" ht="18.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</row>
    <row r="776" spans="1:12" ht="18.7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</row>
    <row r="777" spans="1:12" ht="18.7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</row>
    <row r="778" spans="1:12" ht="18.7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</row>
    <row r="779" spans="1:12" ht="18.7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</row>
    <row r="780" spans="1:12" ht="18.7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</row>
  </sheetData>
  <mergeCells count="18">
    <mergeCell ref="C80:L80"/>
    <mergeCell ref="A78:B78"/>
    <mergeCell ref="D4:D6"/>
    <mergeCell ref="I5:J5"/>
    <mergeCell ref="A3:A6"/>
    <mergeCell ref="B3:B6"/>
    <mergeCell ref="C3:L3"/>
    <mergeCell ref="C4:C6"/>
    <mergeCell ref="E4:E6"/>
    <mergeCell ref="F4:F6"/>
    <mergeCell ref="A1:O1"/>
    <mergeCell ref="M3:O3"/>
    <mergeCell ref="M4:M6"/>
    <mergeCell ref="N4:N6"/>
    <mergeCell ref="O4:O6"/>
    <mergeCell ref="G4:L4"/>
    <mergeCell ref="G5:H5"/>
    <mergeCell ref="K5:L5"/>
  </mergeCells>
  <phoneticPr fontId="0" type="noConversion"/>
  <conditionalFormatting sqref="E7:E77">
    <cfRule type="expression" dxfId="1" priority="1" stopIfTrue="1">
      <formula>XEN7=1</formula>
    </cfRule>
  </conditionalFormatting>
  <conditionalFormatting sqref="F7:F77">
    <cfRule type="expression" dxfId="0" priority="2" stopIfTrue="1">
      <formula>XEN7=1</formula>
    </cfRule>
  </conditionalFormatting>
  <printOptions horizontalCentered="1"/>
  <pageMargins left="0.17" right="0.17" top="0.27" bottom="0.15748031496062992" header="0.19" footer="0.15748031496062992"/>
  <pageSetup paperSize="9" scale="68" fitToHeight="2" orientation="landscape" useFirstPageNumber="1" r:id="rId1"/>
  <headerFooter alignWithMargins="0"/>
  <rowBreaks count="2" manualBreakCount="2">
    <brk id="31" max="14" man="1"/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01.02.24+дот</vt:lpstr>
      <vt:lpstr>'01.02.24+дот'!Заголовки_для_печати</vt:lpstr>
      <vt:lpstr>'01.02.24+дот'!Область_печати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2024-02-02T09:46:13Z</cp:lastPrinted>
  <dcterms:created xsi:type="dcterms:W3CDTF">1998-06-23T07:12:01Z</dcterms:created>
  <dcterms:modified xsi:type="dcterms:W3CDTF">2024-05-21T06:18:50Z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