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3" sheetId="844" r:id="rId1"/>
  </sheets>
  <definedNames>
    <definedName name="_xlnm.Database">#REF!</definedName>
    <definedName name="_xlnm.Print_Titles" localSheetId="0">'01.03'!$A:$B,'01.03'!$2:$6</definedName>
    <definedName name="_xlnm.Print_Area" localSheetId="0">'01.03'!$A$1:$O$78</definedName>
  </definedNames>
  <calcPr calcId="144525" fullCalcOnLoad="1"/>
</workbook>
</file>

<file path=xl/calcChain.xml><?xml version="1.0" encoding="utf-8"?>
<calcChain xmlns="http://schemas.openxmlformats.org/spreadsheetml/2006/main">
  <c r="N78" i="844" l="1"/>
  <c r="M78" i="844"/>
  <c r="O14" i="844"/>
  <c r="O16" i="844"/>
  <c r="O17" i="844"/>
  <c r="O21" i="844"/>
  <c r="O22" i="844"/>
  <c r="O23" i="844"/>
  <c r="O24" i="844"/>
  <c r="O25" i="844"/>
  <c r="O26" i="844"/>
  <c r="O27" i="844"/>
  <c r="O30" i="844"/>
  <c r="O31" i="844"/>
  <c r="O32" i="844"/>
  <c r="O33" i="844"/>
  <c r="O34" i="844"/>
  <c r="O35" i="844"/>
  <c r="O36" i="844"/>
  <c r="O37" i="844"/>
  <c r="O38" i="844"/>
  <c r="O39" i="844"/>
  <c r="O40" i="844"/>
  <c r="O41" i="844"/>
  <c r="O42" i="844"/>
  <c r="O43" i="844"/>
  <c r="O44" i="844"/>
  <c r="O45" i="844"/>
  <c r="O46" i="844"/>
  <c r="O47" i="844"/>
  <c r="O48" i="844"/>
  <c r="O49" i="844"/>
  <c r="O50" i="844"/>
  <c r="O51" i="844"/>
  <c r="O52" i="844"/>
  <c r="O53" i="844"/>
  <c r="O54" i="844"/>
  <c r="O55" i="844"/>
  <c r="O56" i="844"/>
  <c r="O57" i="844"/>
  <c r="O58" i="844"/>
  <c r="O59" i="844"/>
  <c r="O60" i="844"/>
  <c r="O61" i="844"/>
  <c r="O62" i="844"/>
  <c r="O63" i="844"/>
  <c r="O64" i="844"/>
  <c r="O65" i="844"/>
  <c r="O66" i="844"/>
  <c r="O67" i="844"/>
  <c r="O68" i="844"/>
  <c r="O69" i="844"/>
  <c r="O70" i="844"/>
  <c r="O71" i="844"/>
  <c r="O73" i="844"/>
  <c r="O74" i="844"/>
  <c r="O75" i="844"/>
  <c r="O77" i="844"/>
  <c r="O78" i="844"/>
  <c r="O7" i="844"/>
  <c r="G7" i="844"/>
  <c r="H7" i="844"/>
  <c r="I7" i="844"/>
  <c r="J7" i="844"/>
  <c r="K7" i="844"/>
  <c r="L7" i="844"/>
  <c r="G8" i="844"/>
  <c r="H8" i="844"/>
  <c r="I8" i="844"/>
  <c r="J8" i="844"/>
  <c r="K8" i="844"/>
  <c r="L8" i="844"/>
  <c r="G9" i="844"/>
  <c r="H9" i="844"/>
  <c r="I9" i="844"/>
  <c r="J9" i="844"/>
  <c r="K9" i="844"/>
  <c r="L9" i="844"/>
  <c r="G10" i="844"/>
  <c r="H10" i="844"/>
  <c r="I10" i="844"/>
  <c r="J10" i="844"/>
  <c r="K10" i="844"/>
  <c r="L10" i="844"/>
  <c r="G11" i="844"/>
  <c r="H11" i="844"/>
  <c r="I11" i="844"/>
  <c r="J11" i="844"/>
  <c r="K11" i="844"/>
  <c r="L11" i="844"/>
  <c r="G12" i="844"/>
  <c r="H12" i="844"/>
  <c r="I12" i="844"/>
  <c r="J12" i="844"/>
  <c r="K12" i="844"/>
  <c r="L12" i="844"/>
  <c r="G13" i="844"/>
  <c r="H13" i="844"/>
  <c r="I13" i="844"/>
  <c r="J13" i="844"/>
  <c r="K13" i="844"/>
  <c r="L13" i="844"/>
  <c r="G14" i="844"/>
  <c r="H14" i="844"/>
  <c r="I14" i="844"/>
  <c r="J14" i="844"/>
  <c r="K14" i="844"/>
  <c r="L14" i="844"/>
  <c r="G15" i="844"/>
  <c r="H15" i="844"/>
  <c r="I15" i="844"/>
  <c r="J15" i="844"/>
  <c r="K15" i="844"/>
  <c r="L15" i="844"/>
  <c r="G16" i="844"/>
  <c r="H16" i="844"/>
  <c r="I16" i="844"/>
  <c r="J16" i="844"/>
  <c r="K16" i="844"/>
  <c r="L16" i="844"/>
  <c r="G17" i="844"/>
  <c r="H17" i="844"/>
  <c r="I17" i="844"/>
  <c r="J17" i="844"/>
  <c r="K17" i="844"/>
  <c r="L17" i="844"/>
  <c r="G18" i="844"/>
  <c r="H18" i="844"/>
  <c r="I18" i="844"/>
  <c r="J18" i="844"/>
  <c r="K18" i="844"/>
  <c r="L18" i="844"/>
  <c r="G19" i="844"/>
  <c r="H19" i="844"/>
  <c r="I19" i="844"/>
  <c r="J19" i="844"/>
  <c r="K19" i="844"/>
  <c r="L19" i="844"/>
  <c r="G20" i="844"/>
  <c r="H20" i="844"/>
  <c r="I20" i="844"/>
  <c r="J20" i="844"/>
  <c r="K20" i="844"/>
  <c r="L20" i="844"/>
  <c r="G21" i="844"/>
  <c r="H21" i="844"/>
  <c r="I21" i="844"/>
  <c r="J21" i="844"/>
  <c r="K21" i="844"/>
  <c r="L21" i="844"/>
  <c r="G22" i="844"/>
  <c r="H22" i="844"/>
  <c r="I22" i="844"/>
  <c r="J22" i="844"/>
  <c r="K22" i="844"/>
  <c r="L22" i="844"/>
  <c r="G23" i="844"/>
  <c r="H23" i="844"/>
  <c r="I23" i="844"/>
  <c r="J23" i="844"/>
  <c r="K23" i="844"/>
  <c r="L23" i="844"/>
  <c r="G24" i="844"/>
  <c r="H24" i="844"/>
  <c r="I24" i="844"/>
  <c r="J24" i="844"/>
  <c r="K24" i="844"/>
  <c r="L24" i="844"/>
  <c r="G25" i="844"/>
  <c r="H25" i="844"/>
  <c r="I25" i="844"/>
  <c r="J25" i="844"/>
  <c r="K25" i="844"/>
  <c r="L25" i="844"/>
  <c r="G26" i="844"/>
  <c r="H26" i="844"/>
  <c r="I26" i="844"/>
  <c r="J26" i="844"/>
  <c r="K26" i="844"/>
  <c r="L26" i="844"/>
  <c r="G27" i="844"/>
  <c r="H27" i="844"/>
  <c r="I27" i="844"/>
  <c r="J27" i="844"/>
  <c r="K27" i="844"/>
  <c r="L27" i="844"/>
  <c r="G28" i="844"/>
  <c r="H28" i="844"/>
  <c r="I28" i="844"/>
  <c r="J28" i="844"/>
  <c r="K28" i="844"/>
  <c r="L28" i="844"/>
  <c r="G29" i="844"/>
  <c r="H29" i="844"/>
  <c r="I29" i="844"/>
  <c r="J29" i="844"/>
  <c r="K29" i="844"/>
  <c r="L29" i="844"/>
  <c r="G30" i="844"/>
  <c r="H30" i="844"/>
  <c r="I30" i="844"/>
  <c r="J30" i="844"/>
  <c r="K30" i="844"/>
  <c r="L30" i="844"/>
  <c r="G31" i="844"/>
  <c r="H31" i="844"/>
  <c r="I31" i="844"/>
  <c r="J31" i="844"/>
  <c r="K31" i="844"/>
  <c r="L31" i="844"/>
  <c r="G32" i="844"/>
  <c r="H32" i="844"/>
  <c r="I32" i="844"/>
  <c r="J32" i="844"/>
  <c r="K32" i="844"/>
  <c r="L32" i="844"/>
  <c r="G33" i="844"/>
  <c r="H33" i="844"/>
  <c r="I33" i="844"/>
  <c r="J33" i="844"/>
  <c r="K33" i="844"/>
  <c r="L33" i="844"/>
  <c r="G34" i="844"/>
  <c r="H34" i="844"/>
  <c r="I34" i="844"/>
  <c r="J34" i="844"/>
  <c r="K34" i="844"/>
  <c r="L34" i="844"/>
  <c r="G35" i="844"/>
  <c r="H35" i="844"/>
  <c r="I35" i="844"/>
  <c r="J35" i="844"/>
  <c r="K35" i="844"/>
  <c r="L35" i="844"/>
  <c r="G36" i="844"/>
  <c r="H36" i="844"/>
  <c r="I36" i="844"/>
  <c r="J36" i="844"/>
  <c r="K36" i="844"/>
  <c r="L36" i="844"/>
  <c r="G37" i="844"/>
  <c r="H37" i="844"/>
  <c r="I37" i="844"/>
  <c r="J37" i="844"/>
  <c r="K37" i="844"/>
  <c r="L37" i="844"/>
  <c r="G38" i="844"/>
  <c r="H38" i="844"/>
  <c r="I38" i="844"/>
  <c r="J38" i="844"/>
  <c r="K38" i="844"/>
  <c r="L38" i="844"/>
  <c r="G39" i="844"/>
  <c r="H39" i="844"/>
  <c r="I39" i="844"/>
  <c r="J39" i="844"/>
  <c r="K39" i="844"/>
  <c r="L39" i="844"/>
  <c r="G40" i="844"/>
  <c r="H40" i="844"/>
  <c r="I40" i="844"/>
  <c r="J40" i="844"/>
  <c r="K40" i="844"/>
  <c r="L40" i="844"/>
  <c r="G41" i="844"/>
  <c r="H41" i="844"/>
  <c r="I41" i="844"/>
  <c r="J41" i="844"/>
  <c r="K41" i="844"/>
  <c r="L41" i="844"/>
  <c r="G42" i="844"/>
  <c r="H42" i="844"/>
  <c r="I42" i="844"/>
  <c r="J42" i="844"/>
  <c r="K42" i="844"/>
  <c r="L42" i="844"/>
  <c r="G43" i="844"/>
  <c r="H43" i="844"/>
  <c r="I43" i="844"/>
  <c r="J43" i="844"/>
  <c r="K43" i="844"/>
  <c r="L43" i="844"/>
  <c r="G44" i="844"/>
  <c r="H44" i="844"/>
  <c r="I44" i="844"/>
  <c r="J44" i="844"/>
  <c r="K44" i="844"/>
  <c r="L44" i="844"/>
  <c r="G45" i="844"/>
  <c r="H45" i="844"/>
  <c r="I45" i="844"/>
  <c r="J45" i="844"/>
  <c r="K45" i="844"/>
  <c r="L45" i="844"/>
  <c r="G46" i="844"/>
  <c r="H46" i="844"/>
  <c r="I46" i="844"/>
  <c r="J46" i="844"/>
  <c r="K46" i="844"/>
  <c r="L46" i="844"/>
  <c r="G47" i="844"/>
  <c r="H47" i="844"/>
  <c r="I47" i="844"/>
  <c r="J47" i="844"/>
  <c r="K47" i="844"/>
  <c r="L47" i="844"/>
  <c r="G48" i="844"/>
  <c r="H48" i="844"/>
  <c r="I48" i="844"/>
  <c r="J48" i="844"/>
  <c r="K48" i="844"/>
  <c r="L48" i="844"/>
  <c r="G49" i="844"/>
  <c r="H49" i="844"/>
  <c r="I49" i="844"/>
  <c r="J49" i="844"/>
  <c r="K49" i="844"/>
  <c r="L49" i="844"/>
  <c r="G50" i="844"/>
  <c r="H50" i="844"/>
  <c r="I50" i="844"/>
  <c r="J50" i="844"/>
  <c r="K50" i="844"/>
  <c r="L50" i="844"/>
  <c r="G51" i="844"/>
  <c r="H51" i="844"/>
  <c r="I51" i="844"/>
  <c r="J51" i="844"/>
  <c r="K51" i="844"/>
  <c r="L51" i="844"/>
  <c r="G52" i="844"/>
  <c r="H52" i="844"/>
  <c r="I52" i="844"/>
  <c r="J52" i="844"/>
  <c r="K52" i="844"/>
  <c r="L52" i="844"/>
  <c r="G53" i="844"/>
  <c r="H53" i="844"/>
  <c r="I53" i="844"/>
  <c r="J53" i="844"/>
  <c r="K53" i="844"/>
  <c r="L53" i="844"/>
  <c r="G54" i="844"/>
  <c r="H54" i="844"/>
  <c r="I54" i="844"/>
  <c r="J54" i="844"/>
  <c r="K54" i="844"/>
  <c r="L54" i="844"/>
  <c r="G55" i="844"/>
  <c r="H55" i="844"/>
  <c r="I55" i="844"/>
  <c r="J55" i="844"/>
  <c r="K55" i="844"/>
  <c r="L55" i="844"/>
  <c r="G56" i="844"/>
  <c r="H56" i="844"/>
  <c r="I56" i="844"/>
  <c r="J56" i="844"/>
  <c r="K56" i="844"/>
  <c r="L56" i="844"/>
  <c r="G57" i="844"/>
  <c r="H57" i="844"/>
  <c r="I57" i="844"/>
  <c r="J57" i="844"/>
  <c r="K57" i="844"/>
  <c r="L57" i="844"/>
  <c r="G58" i="844"/>
  <c r="H58" i="844"/>
  <c r="I58" i="844"/>
  <c r="J58" i="844"/>
  <c r="K58" i="844"/>
  <c r="L58" i="844"/>
  <c r="G59" i="844"/>
  <c r="H59" i="844"/>
  <c r="I59" i="844"/>
  <c r="J59" i="844"/>
  <c r="K59" i="844"/>
  <c r="L59" i="844"/>
  <c r="G60" i="844"/>
  <c r="H60" i="844"/>
  <c r="I60" i="844"/>
  <c r="J60" i="844"/>
  <c r="K60" i="844"/>
  <c r="L60" i="844"/>
  <c r="G61" i="844"/>
  <c r="H61" i="844"/>
  <c r="I61" i="844"/>
  <c r="J61" i="844"/>
  <c r="K61" i="844"/>
  <c r="L61" i="844"/>
  <c r="G62" i="844"/>
  <c r="H62" i="844"/>
  <c r="I62" i="844"/>
  <c r="J62" i="844"/>
  <c r="K62" i="844"/>
  <c r="L62" i="844"/>
  <c r="G63" i="844"/>
  <c r="H63" i="844"/>
  <c r="I63" i="844"/>
  <c r="J63" i="844"/>
  <c r="K63" i="844"/>
  <c r="L63" i="844"/>
  <c r="G64" i="844"/>
  <c r="H64" i="844"/>
  <c r="I64" i="844"/>
  <c r="J64" i="844"/>
  <c r="K64" i="844"/>
  <c r="L64" i="844"/>
  <c r="G65" i="844"/>
  <c r="H65" i="844"/>
  <c r="I65" i="844"/>
  <c r="J65" i="844"/>
  <c r="K65" i="844"/>
  <c r="L65" i="844"/>
  <c r="G66" i="844"/>
  <c r="H66" i="844"/>
  <c r="I66" i="844"/>
  <c r="J66" i="844"/>
  <c r="K66" i="844"/>
  <c r="L66" i="844"/>
  <c r="G67" i="844"/>
  <c r="H67" i="844"/>
  <c r="I67" i="844"/>
  <c r="J67" i="844"/>
  <c r="K67" i="844"/>
  <c r="L67" i="844"/>
  <c r="G68" i="844"/>
  <c r="H68" i="844"/>
  <c r="I68" i="844"/>
  <c r="J68" i="844"/>
  <c r="K68" i="844"/>
  <c r="L68" i="844"/>
  <c r="G69" i="844"/>
  <c r="H69" i="844"/>
  <c r="I69" i="844"/>
  <c r="J69" i="844"/>
  <c r="K69" i="844"/>
  <c r="L69" i="844"/>
  <c r="G70" i="844"/>
  <c r="H70" i="844"/>
  <c r="I70" i="844"/>
  <c r="J70" i="844"/>
  <c r="K70" i="844"/>
  <c r="L70" i="844"/>
  <c r="G71" i="844"/>
  <c r="H71" i="844"/>
  <c r="I71" i="844"/>
  <c r="J71" i="844"/>
  <c r="K71" i="844"/>
  <c r="L71" i="844"/>
  <c r="G72" i="844"/>
  <c r="H72" i="844"/>
  <c r="I72" i="844"/>
  <c r="J72" i="844"/>
  <c r="K72" i="844"/>
  <c r="L72" i="844"/>
  <c r="G73" i="844"/>
  <c r="H73" i="844"/>
  <c r="I73" i="844"/>
  <c r="J73" i="844"/>
  <c r="K73" i="844"/>
  <c r="L73" i="844"/>
  <c r="G74" i="844"/>
  <c r="H74" i="844"/>
  <c r="I74" i="844"/>
  <c r="J74" i="844"/>
  <c r="K74" i="844"/>
  <c r="L74" i="844"/>
  <c r="G75" i="844"/>
  <c r="H75" i="844"/>
  <c r="I75" i="844"/>
  <c r="J75" i="844"/>
  <c r="K75" i="844"/>
  <c r="L75" i="844"/>
  <c r="G76" i="844"/>
  <c r="H76" i="844"/>
  <c r="I76" i="844"/>
  <c r="J76" i="844"/>
  <c r="K76" i="844"/>
  <c r="L76" i="844"/>
  <c r="G77" i="844"/>
  <c r="H77" i="844"/>
  <c r="I77" i="844"/>
  <c r="J77" i="844"/>
  <c r="K77" i="844"/>
  <c r="L77" i="844"/>
  <c r="C78" i="844"/>
  <c r="H78" i="844" s="1"/>
  <c r="D78" i="844"/>
  <c r="E78" i="844"/>
  <c r="K78" i="844" s="1"/>
  <c r="F78" i="844"/>
  <c r="G78" i="844"/>
  <c r="I78" i="844"/>
  <c r="J78" i="844"/>
  <c r="L78" i="844" l="1"/>
</calcChain>
</file>

<file path=xl/sharedStrings.xml><?xml version="1.0" encoding="utf-8"?>
<sst xmlns="http://schemas.openxmlformats.org/spreadsheetml/2006/main" count="96" uniqueCount="92">
  <si>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</si>
  <si>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</si>
  <si>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</si>
  <si>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</si>
  <si>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</si>
  <si>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</si>
  <si>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</si>
  <si>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</si>
  <si>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</si>
  <si>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</si>
  <si>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</si>
  <si>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</si>
  <si>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</si>
  <si>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</si>
  <si>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</si>
  <si>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</si>
  <si>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</si>
  <si>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</si>
  <si>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</si>
  <si>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</si>
  <si>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</si>
  <si>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</si>
  <si>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</si>
  <si>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</si>
  <si>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</si>
  <si>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</si>
  <si>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</si>
  <si>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</si>
  <si>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</si>
  <si>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</si>
  <si>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</si>
  <si>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</si>
  <si>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</si>
  <si>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</si>
  <si>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</si>
  <si>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</si>
  <si>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</si>
  <si>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</si>
  <si>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</si>
  <si>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</si>
  <si>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</si>
  <si>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</si>
  <si>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</si>
  <si>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</si>
  <si>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</si>
  <si>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</si>
  <si>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</si>
  <si>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</si>
  <si>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</si>
  <si>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</si>
  <si>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</si>
  <si>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</si>
  <si>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</si>
  <si>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</si>
  <si>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</si>
  <si>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</si>
  <si>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</si>
  <si>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</si>
  <si>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</si>
  <si>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</si>
  <si>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</si>
  <si>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</si>
  <si>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</si>
  <si>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</si>
  <si>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</si>
  <si>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</si>
  <si>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</si>
  <si>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</si>
  <si>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</si>
  <si>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</si>
  <si>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</si>
  <si>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</si>
  <si>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</si>
  <si>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</si>
  <si>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</si>
  <si>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</si>
  <si>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</si>
  <si>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</si>
  <si>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</si>
  <si>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</si>
  <si>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 xml:space="preserve">Базова дотація з Державного бюджету </t>
  </si>
  <si>
    <t>Відхилення, %</t>
  </si>
  <si>
    <t>Фактично надійшло за січень - лютий  2023 року</t>
  </si>
  <si>
    <t>Планові показники на січень - лютий  2024 року</t>
  </si>
  <si>
    <t>Фактично надійшло за січень - лютий         2024 року</t>
  </si>
  <si>
    <t>фактичних надходжень за січень - лютий  2023 року</t>
  </si>
  <si>
    <t xml:space="preserve">фактичних надходжень за січень - лютий  2023 року  в співстаних умовах до 2024 року </t>
  </si>
  <si>
    <t>Фактично надійшло за  січень - лютий  2023 року в співставних умовах до     2024 року</t>
  </si>
  <si>
    <t>Оперативна інформація про надходження  доходів загального фонду місцевих бюджетів
станом на 1 березня 2024 року</t>
  </si>
  <si>
    <t>Обсяг асигнувань на січень - лютий             2024 р.</t>
  </si>
  <si>
    <t>Фактично надійшло за січень - лютий           2024 р.</t>
  </si>
  <si>
    <t xml:space="preserve">тис.грн.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</si>
</sst>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34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name val="Arial Cyr"/>
      <charset val="204"/>
    </font>
    <font>
      <sz val="11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4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20" fillId="22" borderId="2" applyNumberFormat="0" applyAlignment="0" applyProtection="0"/>
    <xf numFmtId="0" fontId="23" fillId="22" borderId="1" applyNumberFormat="0" applyAlignment="0" applyProtection="0"/>
    <xf numFmtId="0" fontId="15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4" fillId="0" borderId="0"/>
    <xf numFmtId="0" fontId="33" fillId="0" borderId="0"/>
    <xf numFmtId="0" fontId="18" fillId="0" borderId="6" applyNumberFormat="0" applyFill="0" applyAlignment="0" applyProtection="0"/>
    <xf numFmtId="0" fontId="17" fillId="23" borderId="7" applyNumberFormat="0" applyAlignment="0" applyProtection="0"/>
    <xf numFmtId="0" fontId="29" fillId="0" borderId="0" applyNumberFormat="0" applyFill="0" applyBorder="0" applyAlignment="0" applyProtection="0"/>
    <xf numFmtId="0" fontId="30" fillId="13" borderId="0" applyNumberFormat="0" applyBorder="0" applyAlignment="0" applyProtection="0"/>
    <xf numFmtId="0" fontId="4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0" borderId="8" applyNumberFormat="0" applyFont="0" applyAlignment="0" applyProtection="0"/>
    <xf numFmtId="0" fontId="4" fillId="10" borderId="8" applyNumberFormat="0" applyFont="0" applyAlignment="0" applyProtection="0"/>
    <xf numFmtId="0" fontId="27" fillId="10" borderId="8" applyNumberFormat="0" applyFont="0" applyAlignment="0" applyProtection="0"/>
    <xf numFmtId="0" fontId="28" fillId="0" borderId="9" applyNumberFormat="0" applyFill="0" applyAlignment="0" applyProtection="0"/>
    <xf numFmtId="0" fontId="30" fillId="13" borderId="0" applyNumberFormat="0" applyBorder="0" applyAlignment="0" applyProtection="0"/>
    <xf numFmtId="0" fontId="7" fillId="0" borderId="0"/>
    <xf numFmtId="0" fontId="16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10" xfId="0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9" fontId="11" fillId="0" borderId="0" xfId="0" applyNumberFormat="1" applyFont="1" applyFill="1" applyBorder="1" applyAlignment="1" applyProtection="1">
      <alignment wrapText="1"/>
    </xf>
    <xf numFmtId="0" fontId="10" fillId="0" borderId="0" xfId="0" applyFont="1" applyFill="1" applyBorder="1"/>
    <xf numFmtId="189" fontId="10" fillId="0" borderId="0" xfId="0" applyNumberFormat="1" applyFont="1" applyFill="1"/>
    <xf numFmtId="189" fontId="10" fillId="0" borderId="0" xfId="0" applyNumberFormat="1" applyFont="1" applyFill="1" applyBorder="1"/>
    <xf numFmtId="189" fontId="10" fillId="0" borderId="0" xfId="0" quotePrefix="1" applyNumberFormat="1" applyFont="1" applyFill="1" applyBorder="1"/>
    <xf numFmtId="193" fontId="10" fillId="0" borderId="0" xfId="0" applyNumberFormat="1" applyFont="1" applyFill="1" applyBorder="1"/>
    <xf numFmtId="189" fontId="11" fillId="0" borderId="10" xfId="0" applyNumberFormat="1" applyFont="1" applyFill="1" applyBorder="1" applyAlignment="1" applyProtection="1">
      <alignment horizontal="right" wrapText="1"/>
    </xf>
    <xf numFmtId="189" fontId="11" fillId="0" borderId="10" xfId="0" applyNumberFormat="1" applyFont="1" applyFill="1" applyBorder="1" applyAlignment="1">
      <alignment horizontal="right"/>
    </xf>
    <xf numFmtId="189" fontId="3" fillId="0" borderId="10" xfId="0" applyNumberFormat="1" applyFont="1" applyFill="1" applyBorder="1" applyAlignment="1" applyProtection="1">
      <alignment horizontal="right" wrapText="1"/>
    </xf>
    <xf numFmtId="189" fontId="3" fillId="0" borderId="10" xfId="0" applyNumberFormat="1" applyFont="1" applyFill="1" applyBorder="1" applyAlignment="1">
      <alignment horizontal="right"/>
    </xf>
    <xf numFmtId="189" fontId="11" fillId="24" borderId="10" xfId="0" applyNumberFormat="1" applyFont="1" applyFill="1" applyBorder="1" applyAlignment="1">
      <alignment horizontal="right"/>
    </xf>
    <xf numFmtId="189" fontId="11" fillId="0" borderId="10" xfId="0" applyNumberFormat="1" applyFont="1" applyFill="1" applyBorder="1" applyAlignment="1" applyProtection="1">
      <alignment vertical="center" wrapText="1"/>
    </xf>
    <xf numFmtId="189" fontId="22" fillId="0" borderId="10" xfId="0" applyNumberFormat="1" applyFont="1" applyFill="1" applyBorder="1" applyAlignment="1" applyProtection="1">
      <alignment horizontal="left" vertical="center" wrapText="1"/>
    </xf>
    <xf numFmtId="189" fontId="11" fillId="0" borderId="10" xfId="0" applyNumberFormat="1" applyFont="1" applyFill="1" applyBorder="1" applyAlignment="1" applyProtection="1">
      <alignment wrapText="1"/>
    </xf>
    <xf numFmtId="188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89" fontId="11" fillId="0" borderId="0" xfId="99" applyNumberFormat="1" applyFont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1" fillId="0" borderId="0" xfId="0" applyFont="1" applyFill="1"/>
    <xf numFmtId="188" fontId="11" fillId="0" borderId="0" xfId="0" applyNumberFormat="1" applyFont="1" applyFill="1" applyBorder="1" applyAlignment="1">
      <alignment vertical="center" wrapText="1"/>
    </xf>
    <xf numFmtId="189" fontId="11" fillId="0" borderId="0" xfId="0" applyNumberFormat="1" applyFont="1" applyFill="1" applyBorder="1" applyAlignment="1" applyProtection="1">
      <alignment vertical="center"/>
    </xf>
    <xf numFmtId="189" fontId="11" fillId="0" borderId="0" xfId="0" applyNumberFormat="1" applyFont="1" applyFill="1" applyBorder="1" applyAlignment="1" applyProtection="1">
      <alignment horizontal="left" vertical="center"/>
    </xf>
    <xf numFmtId="189" fontId="11" fillId="0" borderId="0" xfId="98" applyNumberFormat="1" applyFont="1" applyFill="1" applyBorder="1" applyAlignment="1">
      <alignment vertical="center"/>
    </xf>
    <xf numFmtId="189" fontId="5" fillId="0" borderId="0" xfId="96" applyNumberFormat="1" applyFont="1" applyFill="1" applyBorder="1" applyAlignment="1">
      <alignment vertical="center"/>
    </xf>
    <xf numFmtId="189" fontId="32" fillId="0" borderId="0" xfId="103" applyNumberFormat="1" applyFont="1" applyFill="1" applyBorder="1" applyAlignment="1">
      <alignment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189" fontId="22" fillId="0" borderId="11" xfId="0" applyNumberFormat="1" applyFont="1" applyFill="1" applyBorder="1" applyAlignment="1" applyProtection="1">
      <alignment horizontal="left" vertical="center" wrapText="1"/>
    </xf>
    <xf numFmtId="189" fontId="11" fillId="0" borderId="11" xfId="0" applyNumberFormat="1" applyFont="1" applyFill="1" applyBorder="1" applyAlignment="1" applyProtection="1">
      <alignment horizontal="right" wrapText="1"/>
    </xf>
    <xf numFmtId="189" fontId="11" fillId="0" borderId="11" xfId="0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>
      <alignment wrapText="1"/>
    </xf>
    <xf numFmtId="189" fontId="5" fillId="0" borderId="0" xfId="100" applyNumberFormat="1" applyBorder="1" applyAlignment="1">
      <alignment vertical="center"/>
    </xf>
    <xf numFmtId="189" fontId="11" fillId="0" borderId="0" xfId="0" applyNumberFormat="1" applyFont="1" applyFill="1" applyBorder="1" applyAlignment="1" applyProtection="1">
      <alignment horizontal="right" vertical="center"/>
    </xf>
    <xf numFmtId="189" fontId="5" fillId="0" borderId="0" xfId="101" applyNumberFormat="1" applyBorder="1" applyAlignment="1">
      <alignment vertical="center"/>
    </xf>
    <xf numFmtId="189" fontId="5" fillId="0" borderId="0" xfId="102" applyNumberFormat="1" applyBorder="1" applyAlignment="1">
      <alignment vertical="center"/>
    </xf>
    <xf numFmtId="189" fontId="11" fillId="0" borderId="10" xfId="97" applyNumberFormat="1" applyFont="1" applyBorder="1" applyAlignment="1">
      <alignment vertical="center"/>
    </xf>
    <xf numFmtId="189" fontId="11" fillId="0" borderId="10" xfId="0" applyNumberFormat="1" applyFont="1" applyFill="1" applyBorder="1"/>
    <xf numFmtId="189" fontId="3" fillId="0" borderId="10" xfId="0" applyNumberFormat="1" applyFont="1" applyFill="1" applyBorder="1" applyAlignment="1"/>
    <xf numFmtId="0" fontId="1" fillId="0" borderId="0" xfId="0" applyFont="1" applyFill="1" applyAlignment="1">
      <alignment horizontal="right"/>
    </xf>
    <xf numFmtId="0" fontId="9" fillId="0" borderId="0" xfId="0" applyFont="1" applyFill="1" applyBorder="1" applyAlignment="1" applyProtection="1">
      <alignment horizont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189" fontId="3" fillId="0" borderId="10" xfId="0" applyNumberFormat="1" applyFont="1" applyFill="1" applyBorder="1" applyAlignment="1" applyProtection="1">
      <alignment horizontal="left" vertical="center" wrapText="1"/>
    </xf>
  </cellXfs>
  <cellStyles count="114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вод " xfId="80"/>
    <cellStyle name="Вывод" xfId="81"/>
    <cellStyle name="Вычисление" xfId="82"/>
    <cellStyle name="Добре" xfId="83"/>
    <cellStyle name="Заголовок 1 2" xfId="84"/>
    <cellStyle name="Заголовок 2 2" xfId="85"/>
    <cellStyle name="Заголовок 3 2" xfId="86"/>
    <cellStyle name="Заголовок 4 2" xfId="87"/>
    <cellStyle name="Звичайний 2" xfId="88"/>
    <cellStyle name="Звичайний 3" xfId="89"/>
    <cellStyle name="Итог" xfId="90"/>
    <cellStyle name="Контрольная ячейка" xfId="91"/>
    <cellStyle name="Название" xfId="92"/>
    <cellStyle name="Нейтральный" xfId="93"/>
    <cellStyle name="Обычный" xfId="0" builtinId="0"/>
    <cellStyle name="Обычный 2" xfId="94"/>
    <cellStyle name="Обычный 3" xfId="95"/>
    <cellStyle name="Обычный_01.02.24" xfId="96"/>
    <cellStyle name="Обычный_01.03" xfId="97"/>
    <cellStyle name="Обычный_22.01.24" xfId="98"/>
    <cellStyle name="Обычный_26.01.24 " xfId="99"/>
    <cellStyle name="Обычный_26.02.2024" xfId="100"/>
    <cellStyle name="Обычный_27.02.2024" xfId="101"/>
    <cellStyle name="Обычный_27.02.2024 (2)" xfId="102"/>
    <cellStyle name="Обычный_31.01.24 " xfId="103"/>
    <cellStyle name="Плохой" xfId="104"/>
    <cellStyle name="Пояснение" xfId="105"/>
    <cellStyle name="Примечание" xfId="106"/>
    <cellStyle name="Примечание 2" xfId="107"/>
    <cellStyle name="Примечание_Xl0000003_1" xfId="108"/>
    <cellStyle name="Связанная ячейка" xfId="109"/>
    <cellStyle name="Середній" xfId="110"/>
    <cellStyle name="Стиль 1" xfId="111"/>
    <cellStyle name="Текст предупреждения" xfId="112"/>
    <cellStyle name="Хороший" xfId="113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1"/>
  <dimension ref="A1:O779"/>
  <sheetViews>
    <sheetView showZeros="0" tabSelected="1" view="pageBreakPreview" zoomScaleNormal="100" zoomScaleSheetLayoutView="10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I71" sqref="I71"/>
    </sheetView>
  </sheetViews>
  <sheetFormatPr defaultColWidth="9" defaultRowHeight="15.75"/>
  <cols>
    <col min="1" max="1" width="3.88671875" style="1" customWidth="1"/>
    <col min="2" max="2" width="23.5546875" style="1" customWidth="1"/>
    <col min="3" max="3" width="14.6640625" style="1" customWidth="1"/>
    <col min="4" max="4" width="16" style="1" customWidth="1"/>
    <col min="5" max="5" width="13.5546875" style="1" customWidth="1"/>
    <col min="6" max="6" width="13.77734375" style="1" customWidth="1"/>
    <col min="7" max="7" width="9.77734375" style="1" customWidth="1"/>
    <col min="8" max="8" width="12.44140625" style="1" customWidth="1"/>
    <col min="9" max="9" width="10.77734375" style="1" customWidth="1"/>
    <col min="10" max="10" width="12.88671875" style="1" customWidth="1"/>
    <col min="11" max="11" width="9.33203125" style="1" customWidth="1"/>
    <col min="12" max="12" width="10.109375" style="1" customWidth="1"/>
    <col min="13" max="13" width="13.109375" style="1" customWidth="1"/>
    <col min="14" max="14" width="13.44140625" style="1" customWidth="1"/>
    <col min="15" max="15" width="12.77734375" style="1" customWidth="1"/>
    <col min="16" max="16384" width="9" style="1"/>
  </cols>
  <sheetData>
    <row r="1" spans="1:15" s="2" customFormat="1" ht="38.25" customHeight="1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7.25" customHeight="1">
      <c r="A2" s="3"/>
      <c r="B2" s="4"/>
      <c r="C2" s="6"/>
      <c r="D2" s="6"/>
      <c r="E2" s="4"/>
      <c r="F2" s="4"/>
      <c r="G2" s="4"/>
      <c r="H2" s="4"/>
      <c r="I2" s="4"/>
      <c r="J2" s="4"/>
      <c r="K2" s="5"/>
      <c r="O2" s="50" t="s">
        <v>91</v>
      </c>
    </row>
    <row r="3" spans="1:15" ht="39" customHeight="1">
      <c r="A3" s="54" t="s">
        <v>0</v>
      </c>
      <c r="B3" s="53" t="s">
        <v>79</v>
      </c>
      <c r="C3" s="55" t="s">
        <v>4</v>
      </c>
      <c r="D3" s="55"/>
      <c r="E3" s="55"/>
      <c r="F3" s="55"/>
      <c r="G3" s="55"/>
      <c r="H3" s="55"/>
      <c r="I3" s="55"/>
      <c r="J3" s="55"/>
      <c r="K3" s="55"/>
      <c r="L3" s="55"/>
      <c r="M3" s="52" t="s">
        <v>80</v>
      </c>
      <c r="N3" s="52"/>
      <c r="O3" s="52"/>
    </row>
    <row r="4" spans="1:15" ht="21.75" customHeight="1">
      <c r="A4" s="54"/>
      <c r="B4" s="53"/>
      <c r="C4" s="53" t="s">
        <v>82</v>
      </c>
      <c r="D4" s="53" t="s">
        <v>87</v>
      </c>
      <c r="E4" s="53" t="s">
        <v>83</v>
      </c>
      <c r="F4" s="53" t="s">
        <v>84</v>
      </c>
      <c r="G4" s="53" t="s">
        <v>3</v>
      </c>
      <c r="H4" s="53"/>
      <c r="I4" s="53"/>
      <c r="J4" s="53"/>
      <c r="K4" s="53"/>
      <c r="L4" s="53"/>
      <c r="M4" s="52" t="s">
        <v>89</v>
      </c>
      <c r="N4" s="53" t="s">
        <v>90</v>
      </c>
      <c r="O4" s="52" t="s">
        <v>81</v>
      </c>
    </row>
    <row r="5" spans="1:15" ht="72.599999999999994" customHeight="1">
      <c r="A5" s="54"/>
      <c r="B5" s="53"/>
      <c r="C5" s="53"/>
      <c r="D5" s="53"/>
      <c r="E5" s="53"/>
      <c r="F5" s="53"/>
      <c r="G5" s="53" t="s">
        <v>85</v>
      </c>
      <c r="H5" s="53"/>
      <c r="I5" s="53" t="s">
        <v>86</v>
      </c>
      <c r="J5" s="53"/>
      <c r="K5" s="53" t="s">
        <v>5</v>
      </c>
      <c r="L5" s="53"/>
      <c r="M5" s="52"/>
      <c r="N5" s="53"/>
      <c r="O5" s="52"/>
    </row>
    <row r="6" spans="1:15" ht="31.9" customHeight="1">
      <c r="A6" s="54"/>
      <c r="B6" s="53"/>
      <c r="C6" s="53"/>
      <c r="D6" s="53"/>
      <c r="E6" s="53"/>
      <c r="F6" s="53"/>
      <c r="G6" s="9" t="s">
        <v>14</v>
      </c>
      <c r="H6" s="10" t="s">
        <v>2</v>
      </c>
      <c r="I6" s="9" t="s">
        <v>14</v>
      </c>
      <c r="J6" s="10" t="s">
        <v>2</v>
      </c>
      <c r="K6" s="9" t="s">
        <v>14</v>
      </c>
      <c r="L6" s="10" t="s">
        <v>2</v>
      </c>
      <c r="M6" s="52"/>
      <c r="N6" s="53"/>
      <c r="O6" s="52"/>
    </row>
    <row r="7" spans="1:15" s="7" customFormat="1" ht="20.25" customHeight="1">
      <c r="A7" s="38">
        <v>1</v>
      </c>
      <c r="B7" s="39" t="s">
        <v>13</v>
      </c>
      <c r="C7" s="47">
        <v>234216.42343000002</v>
      </c>
      <c r="D7" s="47">
        <v>137572.72386</v>
      </c>
      <c r="E7" s="47">
        <v>168705.8</v>
      </c>
      <c r="F7" s="47">
        <v>172127.84633999996</v>
      </c>
      <c r="G7" s="40">
        <f t="shared" ref="G7:G38" si="0">F7/C7*100</f>
        <v>73.490937919408367</v>
      </c>
      <c r="H7" s="40">
        <f t="shared" ref="H7:H38" si="1">F7-C7</f>
        <v>-62088.577090000064</v>
      </c>
      <c r="I7" s="40">
        <f t="shared" ref="I7:I38" si="2">F7/D7*100</f>
        <v>125.11771338856732</v>
      </c>
      <c r="J7" s="40">
        <f t="shared" ref="J7:J38" si="3">F7-D7</f>
        <v>34555.122479999962</v>
      </c>
      <c r="K7" s="41">
        <f t="shared" ref="K7:K38" si="4">F7/E7*100</f>
        <v>102.02841060591869</v>
      </c>
      <c r="L7" s="20">
        <f t="shared" ref="L7:L38" si="5">F7-E7</f>
        <v>3422.0463399999717</v>
      </c>
      <c r="M7" s="48">
        <v>53817.2</v>
      </c>
      <c r="N7" s="48">
        <v>53817.2</v>
      </c>
      <c r="O7" s="48">
        <f>N7/M7*100</f>
        <v>100</v>
      </c>
    </row>
    <row r="8" spans="1:15" s="7" customFormat="1" ht="18.75">
      <c r="A8" s="11">
        <v>2</v>
      </c>
      <c r="B8" s="25" t="s">
        <v>7</v>
      </c>
      <c r="C8" s="47">
        <v>88.018479999999997</v>
      </c>
      <c r="D8" s="47">
        <v>88.018479999999997</v>
      </c>
      <c r="E8" s="47">
        <v>42</v>
      </c>
      <c r="F8" s="47">
        <v>100.77</v>
      </c>
      <c r="G8" s="19">
        <f t="shared" si="0"/>
        <v>114.48732129889088</v>
      </c>
      <c r="H8" s="19">
        <f t="shared" si="1"/>
        <v>12.751519999999999</v>
      </c>
      <c r="I8" s="19">
        <f t="shared" si="2"/>
        <v>114.48732129889088</v>
      </c>
      <c r="J8" s="19">
        <f t="shared" si="3"/>
        <v>12.751519999999999</v>
      </c>
      <c r="K8" s="20">
        <f t="shared" si="4"/>
        <v>239.92857142857139</v>
      </c>
      <c r="L8" s="20">
        <f t="shared" si="5"/>
        <v>58.769999999999996</v>
      </c>
      <c r="M8" s="48">
        <v>0</v>
      </c>
      <c r="N8" s="48">
        <v>0</v>
      </c>
      <c r="O8" s="48"/>
    </row>
    <row r="9" spans="1:15" s="7" customFormat="1" ht="18.75">
      <c r="A9" s="11">
        <v>3</v>
      </c>
      <c r="B9" s="25" t="s">
        <v>8</v>
      </c>
      <c r="C9" s="47">
        <v>28.19087</v>
      </c>
      <c r="D9" s="47">
        <v>28.19087</v>
      </c>
      <c r="E9" s="47">
        <v>16</v>
      </c>
      <c r="F9" s="47">
        <v>86.72</v>
      </c>
      <c r="G9" s="19">
        <f t="shared" si="0"/>
        <v>307.61732433231043</v>
      </c>
      <c r="H9" s="19">
        <f t="shared" si="1"/>
        <v>58.529129999999995</v>
      </c>
      <c r="I9" s="19">
        <f t="shared" si="2"/>
        <v>307.61732433231043</v>
      </c>
      <c r="J9" s="19">
        <f t="shared" si="3"/>
        <v>58.529129999999995</v>
      </c>
      <c r="K9" s="20">
        <f t="shared" si="4"/>
        <v>542</v>
      </c>
      <c r="L9" s="20">
        <f t="shared" si="5"/>
        <v>70.72</v>
      </c>
      <c r="M9" s="48">
        <v>0</v>
      </c>
      <c r="N9" s="48">
        <v>0</v>
      </c>
      <c r="O9" s="48"/>
    </row>
    <row r="10" spans="1:15" s="7" customFormat="1" ht="18.75">
      <c r="A10" s="11">
        <v>4</v>
      </c>
      <c r="B10" s="25" t="s">
        <v>9</v>
      </c>
      <c r="C10" s="47">
        <v>52.483089999999997</v>
      </c>
      <c r="D10" s="47">
        <v>52.483089999999997</v>
      </c>
      <c r="E10" s="47">
        <v>67.900000000000006</v>
      </c>
      <c r="F10" s="47">
        <v>76.994820000000004</v>
      </c>
      <c r="G10" s="19">
        <f t="shared" si="0"/>
        <v>146.70405267677648</v>
      </c>
      <c r="H10" s="19">
        <f t="shared" si="1"/>
        <v>24.511730000000007</v>
      </c>
      <c r="I10" s="19">
        <f t="shared" si="2"/>
        <v>146.70405267677648</v>
      </c>
      <c r="J10" s="19">
        <f t="shared" si="3"/>
        <v>24.511730000000007</v>
      </c>
      <c r="K10" s="20">
        <f t="shared" si="4"/>
        <v>113.39443298969071</v>
      </c>
      <c r="L10" s="20">
        <f t="shared" si="5"/>
        <v>9.0948199999999986</v>
      </c>
      <c r="M10" s="48">
        <v>0</v>
      </c>
      <c r="N10" s="48">
        <v>0</v>
      </c>
      <c r="O10" s="48"/>
    </row>
    <row r="11" spans="1:15" s="7" customFormat="1" ht="18.75">
      <c r="A11" s="11">
        <v>5</v>
      </c>
      <c r="B11" s="25" t="s">
        <v>10</v>
      </c>
      <c r="C11" s="47">
        <v>79.193929999999995</v>
      </c>
      <c r="D11" s="47">
        <v>79.193929999999995</v>
      </c>
      <c r="E11" s="47">
        <v>85</v>
      </c>
      <c r="F11" s="47">
        <v>92.816330000000008</v>
      </c>
      <c r="G11" s="19">
        <f t="shared" si="0"/>
        <v>117.20131833336218</v>
      </c>
      <c r="H11" s="19">
        <f t="shared" si="1"/>
        <v>13.622400000000013</v>
      </c>
      <c r="I11" s="19">
        <f t="shared" si="2"/>
        <v>117.20131833336218</v>
      </c>
      <c r="J11" s="19">
        <f t="shared" si="3"/>
        <v>13.622400000000013</v>
      </c>
      <c r="K11" s="20">
        <f t="shared" si="4"/>
        <v>109.19568235294119</v>
      </c>
      <c r="L11" s="20">
        <f t="shared" si="5"/>
        <v>7.8163300000000078</v>
      </c>
      <c r="M11" s="48">
        <v>0</v>
      </c>
      <c r="N11" s="48">
        <v>0</v>
      </c>
      <c r="O11" s="48"/>
    </row>
    <row r="12" spans="1:15" s="7" customFormat="1" ht="22.5" customHeight="1">
      <c r="A12" s="11">
        <v>6</v>
      </c>
      <c r="B12" s="25" t="s">
        <v>11</v>
      </c>
      <c r="C12" s="47">
        <v>32.779319999999998</v>
      </c>
      <c r="D12" s="47">
        <v>32.779319999999998</v>
      </c>
      <c r="E12" s="47">
        <v>160.80000000000001</v>
      </c>
      <c r="F12" s="47">
        <v>262.32121999999998</v>
      </c>
      <c r="G12" s="19">
        <f t="shared" si="0"/>
        <v>800.26437400165719</v>
      </c>
      <c r="H12" s="19">
        <f t="shared" si="1"/>
        <v>229.5419</v>
      </c>
      <c r="I12" s="19">
        <f t="shared" si="2"/>
        <v>800.26437400165719</v>
      </c>
      <c r="J12" s="19">
        <f t="shared" si="3"/>
        <v>229.5419</v>
      </c>
      <c r="K12" s="20">
        <f t="shared" si="4"/>
        <v>163.13508706467658</v>
      </c>
      <c r="L12" s="20">
        <f t="shared" si="5"/>
        <v>101.52121999999997</v>
      </c>
      <c r="M12" s="48">
        <v>0</v>
      </c>
      <c r="N12" s="48">
        <v>0</v>
      </c>
      <c r="O12" s="48"/>
    </row>
    <row r="13" spans="1:15" s="7" customFormat="1" ht="18.75">
      <c r="A13" s="11">
        <v>7</v>
      </c>
      <c r="B13" s="25" t="s">
        <v>12</v>
      </c>
      <c r="C13" s="47">
        <v>141.69320000000002</v>
      </c>
      <c r="D13" s="47">
        <v>141.69320000000002</v>
      </c>
      <c r="E13" s="47">
        <v>145.56</v>
      </c>
      <c r="F13" s="47">
        <v>349.50045999999998</v>
      </c>
      <c r="G13" s="19">
        <f t="shared" si="0"/>
        <v>246.66000909006215</v>
      </c>
      <c r="H13" s="19">
        <f t="shared" si="1"/>
        <v>207.80725999999996</v>
      </c>
      <c r="I13" s="19">
        <f t="shared" si="2"/>
        <v>246.66000909006215</v>
      </c>
      <c r="J13" s="19">
        <f t="shared" si="3"/>
        <v>207.80725999999996</v>
      </c>
      <c r="K13" s="23">
        <f t="shared" si="4"/>
        <v>240.10748832096729</v>
      </c>
      <c r="L13" s="20">
        <f t="shared" si="5"/>
        <v>203.94045999999997</v>
      </c>
      <c r="M13" s="48">
        <v>0</v>
      </c>
      <c r="N13" s="48">
        <v>0</v>
      </c>
      <c r="O13" s="48"/>
    </row>
    <row r="14" spans="1:15" s="7" customFormat="1" ht="21" customHeight="1">
      <c r="A14" s="11">
        <v>8</v>
      </c>
      <c r="B14" s="24" t="s">
        <v>15</v>
      </c>
      <c r="C14" s="47">
        <v>3897.6103599999992</v>
      </c>
      <c r="D14" s="47">
        <v>3897.6103599999992</v>
      </c>
      <c r="E14" s="47">
        <v>5748.8</v>
      </c>
      <c r="F14" s="47">
        <v>5460.2938300000005</v>
      </c>
      <c r="G14" s="19">
        <f t="shared" si="0"/>
        <v>140.09337326371437</v>
      </c>
      <c r="H14" s="19">
        <f t="shared" si="1"/>
        <v>1562.6834700000013</v>
      </c>
      <c r="I14" s="19">
        <f t="shared" si="2"/>
        <v>140.09337326371437</v>
      </c>
      <c r="J14" s="19">
        <f t="shared" si="3"/>
        <v>1562.6834700000013</v>
      </c>
      <c r="K14" s="20">
        <f t="shared" si="4"/>
        <v>94.981454042582797</v>
      </c>
      <c r="L14" s="20">
        <f t="shared" si="5"/>
        <v>-288.50616999999966</v>
      </c>
      <c r="M14" s="48">
        <v>3878.6</v>
      </c>
      <c r="N14" s="48">
        <v>3878.6</v>
      </c>
      <c r="O14" s="48">
        <f t="shared" ref="O14:O71" si="6">N14/M14*100</f>
        <v>100</v>
      </c>
    </row>
    <row r="15" spans="1:15" s="7" customFormat="1" ht="18.75">
      <c r="A15" s="11">
        <v>9</v>
      </c>
      <c r="B15" s="24" t="s">
        <v>16</v>
      </c>
      <c r="C15" s="47">
        <v>25907.338750000003</v>
      </c>
      <c r="D15" s="47">
        <v>22990.797620000001</v>
      </c>
      <c r="E15" s="47">
        <v>19919</v>
      </c>
      <c r="F15" s="47">
        <v>33902.922309999994</v>
      </c>
      <c r="G15" s="19">
        <f t="shared" si="0"/>
        <v>130.8622341999523</v>
      </c>
      <c r="H15" s="19">
        <f t="shared" si="1"/>
        <v>7995.5835599999918</v>
      </c>
      <c r="I15" s="19">
        <f t="shared" si="2"/>
        <v>147.46301050689686</v>
      </c>
      <c r="J15" s="19">
        <f t="shared" si="3"/>
        <v>10912.124689999993</v>
      </c>
      <c r="K15" s="20">
        <f t="shared" si="4"/>
        <v>170.20393749686227</v>
      </c>
      <c r="L15" s="20">
        <f t="shared" si="5"/>
        <v>13983.922309999994</v>
      </c>
      <c r="M15" s="48">
        <v>0</v>
      </c>
      <c r="N15" s="48">
        <v>0</v>
      </c>
      <c r="O15" s="48"/>
    </row>
    <row r="16" spans="1:15" s="7" customFormat="1" ht="18.75">
      <c r="A16" s="11">
        <v>10</v>
      </c>
      <c r="B16" s="24" t="s">
        <v>17</v>
      </c>
      <c r="C16" s="47">
        <v>13143.608269999999</v>
      </c>
      <c r="D16" s="47">
        <v>12996.555319999998</v>
      </c>
      <c r="E16" s="47">
        <v>13446.65</v>
      </c>
      <c r="F16" s="47">
        <v>17572.705690000003</v>
      </c>
      <c r="G16" s="19">
        <f t="shared" si="0"/>
        <v>133.69772842446409</v>
      </c>
      <c r="H16" s="19">
        <f t="shared" si="1"/>
        <v>4429.0974200000037</v>
      </c>
      <c r="I16" s="19">
        <f t="shared" si="2"/>
        <v>135.21048660453826</v>
      </c>
      <c r="J16" s="19">
        <f t="shared" si="3"/>
        <v>4576.1503700000048</v>
      </c>
      <c r="K16" s="20">
        <f t="shared" si="4"/>
        <v>130.68463661952981</v>
      </c>
      <c r="L16" s="20">
        <f t="shared" si="5"/>
        <v>4126.0556900000029</v>
      </c>
      <c r="M16" s="48">
        <v>3027.8</v>
      </c>
      <c r="N16" s="48">
        <v>3027.8</v>
      </c>
      <c r="O16" s="48">
        <f t="shared" si="6"/>
        <v>100</v>
      </c>
    </row>
    <row r="17" spans="1:15" s="7" customFormat="1" ht="18.75">
      <c r="A17" s="11">
        <v>11</v>
      </c>
      <c r="B17" s="24" t="s">
        <v>18</v>
      </c>
      <c r="C17" s="47">
        <v>24430.099659999996</v>
      </c>
      <c r="D17" s="47">
        <v>23147.104609999991</v>
      </c>
      <c r="E17" s="47">
        <v>27600</v>
      </c>
      <c r="F17" s="47">
        <v>34104.356690000008</v>
      </c>
      <c r="G17" s="19">
        <f t="shared" si="0"/>
        <v>139.59974443264312</v>
      </c>
      <c r="H17" s="19">
        <f t="shared" si="1"/>
        <v>9674.2570300000116</v>
      </c>
      <c r="I17" s="19">
        <f t="shared" si="2"/>
        <v>147.33746299857424</v>
      </c>
      <c r="J17" s="19">
        <f t="shared" si="3"/>
        <v>10957.252080000017</v>
      </c>
      <c r="K17" s="20">
        <f t="shared" si="4"/>
        <v>123.56650974637684</v>
      </c>
      <c r="L17" s="20">
        <f t="shared" si="5"/>
        <v>6504.3566900000078</v>
      </c>
      <c r="M17" s="48">
        <v>6038.2</v>
      </c>
      <c r="N17" s="48">
        <v>6038.2</v>
      </c>
      <c r="O17" s="48">
        <f t="shared" si="6"/>
        <v>100</v>
      </c>
    </row>
    <row r="18" spans="1:15" s="7" customFormat="1" ht="18.75">
      <c r="A18" s="11">
        <v>12</v>
      </c>
      <c r="B18" s="24" t="s">
        <v>19</v>
      </c>
      <c r="C18" s="47">
        <v>26782.945479999998</v>
      </c>
      <c r="D18" s="47">
        <v>17559.44197</v>
      </c>
      <c r="E18" s="47">
        <v>18546.48</v>
      </c>
      <c r="F18" s="47">
        <v>27499.564859999999</v>
      </c>
      <c r="G18" s="19">
        <f t="shared" si="0"/>
        <v>102.67565559783232</v>
      </c>
      <c r="H18" s="19">
        <f t="shared" si="1"/>
        <v>716.61938000000009</v>
      </c>
      <c r="I18" s="19">
        <f t="shared" si="2"/>
        <v>156.60842130964369</v>
      </c>
      <c r="J18" s="19">
        <f t="shared" si="3"/>
        <v>9940.1228899999987</v>
      </c>
      <c r="K18" s="20">
        <f t="shared" si="4"/>
        <v>148.27376871514161</v>
      </c>
      <c r="L18" s="20">
        <f t="shared" si="5"/>
        <v>8953.084859999999</v>
      </c>
      <c r="M18" s="48">
        <v>0</v>
      </c>
      <c r="N18" s="48">
        <v>0</v>
      </c>
      <c r="O18" s="48"/>
    </row>
    <row r="19" spans="1:15" s="7" customFormat="1" ht="18.75">
      <c r="A19" s="11">
        <v>13</v>
      </c>
      <c r="B19" s="24" t="s">
        <v>20</v>
      </c>
      <c r="C19" s="47">
        <v>15888.287710000002</v>
      </c>
      <c r="D19" s="47">
        <v>13582.222570000002</v>
      </c>
      <c r="E19" s="47">
        <v>13920.3</v>
      </c>
      <c r="F19" s="47">
        <v>23017.806860000004</v>
      </c>
      <c r="G19" s="19">
        <f t="shared" si="0"/>
        <v>144.87279737207126</v>
      </c>
      <c r="H19" s="19">
        <f t="shared" si="1"/>
        <v>7129.5191500000019</v>
      </c>
      <c r="I19" s="19">
        <f t="shared" si="2"/>
        <v>169.47010506837836</v>
      </c>
      <c r="J19" s="19">
        <f t="shared" si="3"/>
        <v>9435.5842900000025</v>
      </c>
      <c r="K19" s="20">
        <f t="shared" si="4"/>
        <v>165.35424423324216</v>
      </c>
      <c r="L19" s="20">
        <f t="shared" si="5"/>
        <v>9097.506860000005</v>
      </c>
      <c r="M19" s="48">
        <v>0</v>
      </c>
      <c r="N19" s="48">
        <v>0</v>
      </c>
      <c r="O19" s="48"/>
    </row>
    <row r="20" spans="1:15" s="7" customFormat="1" ht="24" customHeight="1">
      <c r="A20" s="11">
        <v>14</v>
      </c>
      <c r="B20" s="24" t="s">
        <v>21</v>
      </c>
      <c r="C20" s="47">
        <v>355910.26726999995</v>
      </c>
      <c r="D20" s="47">
        <v>148679.98142000003</v>
      </c>
      <c r="E20" s="47">
        <v>168971.71599999999</v>
      </c>
      <c r="F20" s="47">
        <v>180994.61124</v>
      </c>
      <c r="G20" s="19">
        <f t="shared" si="0"/>
        <v>50.854001102107638</v>
      </c>
      <c r="H20" s="19">
        <f t="shared" si="1"/>
        <v>-174915.65602999995</v>
      </c>
      <c r="I20" s="19">
        <f t="shared" si="2"/>
        <v>121.73435153231267</v>
      </c>
      <c r="J20" s="19">
        <f t="shared" si="3"/>
        <v>32314.629819999973</v>
      </c>
      <c r="K20" s="20">
        <f t="shared" si="4"/>
        <v>107.11533002363545</v>
      </c>
      <c r="L20" s="20">
        <f t="shared" si="5"/>
        <v>12022.895240000013</v>
      </c>
      <c r="M20" s="48">
        <v>0</v>
      </c>
      <c r="N20" s="48">
        <v>0</v>
      </c>
      <c r="O20" s="48"/>
    </row>
    <row r="21" spans="1:15" s="7" customFormat="1" ht="23.45" customHeight="1">
      <c r="A21" s="11">
        <v>15</v>
      </c>
      <c r="B21" s="24" t="s">
        <v>22</v>
      </c>
      <c r="C21" s="47">
        <v>15717.681550000003</v>
      </c>
      <c r="D21" s="47">
        <v>12774.582280000001</v>
      </c>
      <c r="E21" s="47">
        <v>10180</v>
      </c>
      <c r="F21" s="47">
        <v>14882.566159999997</v>
      </c>
      <c r="G21" s="19">
        <f t="shared" si="0"/>
        <v>94.686777516496974</v>
      </c>
      <c r="H21" s="19">
        <f t="shared" si="1"/>
        <v>-835.1153900000063</v>
      </c>
      <c r="I21" s="19">
        <f t="shared" si="2"/>
        <v>116.50139185607873</v>
      </c>
      <c r="J21" s="19">
        <f t="shared" si="3"/>
        <v>2107.9838799999961</v>
      </c>
      <c r="K21" s="20">
        <f t="shared" si="4"/>
        <v>146.19416660117875</v>
      </c>
      <c r="L21" s="20">
        <f t="shared" si="5"/>
        <v>4702.5661599999967</v>
      </c>
      <c r="M21" s="48">
        <v>286.8</v>
      </c>
      <c r="N21" s="48">
        <v>286.8</v>
      </c>
      <c r="O21" s="48">
        <f t="shared" si="6"/>
        <v>100</v>
      </c>
    </row>
    <row r="22" spans="1:15" s="7" customFormat="1" ht="18.75">
      <c r="A22" s="11">
        <v>16</v>
      </c>
      <c r="B22" s="24" t="s">
        <v>23</v>
      </c>
      <c r="C22" s="47">
        <v>5451.0285899999999</v>
      </c>
      <c r="D22" s="47">
        <v>3935.2661799999992</v>
      </c>
      <c r="E22" s="47">
        <v>4185.0050000000001</v>
      </c>
      <c r="F22" s="47">
        <v>4248.7166399999996</v>
      </c>
      <c r="G22" s="19">
        <f t="shared" si="0"/>
        <v>77.943393065197625</v>
      </c>
      <c r="H22" s="19">
        <f t="shared" si="1"/>
        <v>-1202.3119500000003</v>
      </c>
      <c r="I22" s="19">
        <f t="shared" si="2"/>
        <v>107.96516539574969</v>
      </c>
      <c r="J22" s="19">
        <f t="shared" si="3"/>
        <v>313.45046000000048</v>
      </c>
      <c r="K22" s="20">
        <f t="shared" si="4"/>
        <v>101.52237906525798</v>
      </c>
      <c r="L22" s="20">
        <f t="shared" si="5"/>
        <v>63.711639999999534</v>
      </c>
      <c r="M22" s="48">
        <v>2573.4</v>
      </c>
      <c r="N22" s="48">
        <v>2573.4</v>
      </c>
      <c r="O22" s="48">
        <f t="shared" si="6"/>
        <v>100</v>
      </c>
    </row>
    <row r="23" spans="1:15" s="7" customFormat="1" ht="18.75">
      <c r="A23" s="11">
        <v>17</v>
      </c>
      <c r="B23" s="24" t="s">
        <v>24</v>
      </c>
      <c r="C23" s="47">
        <v>4042.2226799999994</v>
      </c>
      <c r="D23" s="47">
        <v>3977.7274099999995</v>
      </c>
      <c r="E23" s="47">
        <v>6012.1940000000004</v>
      </c>
      <c r="F23" s="47">
        <v>6028.3478399999995</v>
      </c>
      <c r="G23" s="19">
        <f t="shared" si="0"/>
        <v>149.13448162633139</v>
      </c>
      <c r="H23" s="19">
        <f t="shared" si="1"/>
        <v>1986.1251600000001</v>
      </c>
      <c r="I23" s="19">
        <f t="shared" si="2"/>
        <v>151.55256302492583</v>
      </c>
      <c r="J23" s="19">
        <f t="shared" si="3"/>
        <v>2050.6204299999999</v>
      </c>
      <c r="K23" s="20">
        <f t="shared" si="4"/>
        <v>100.26868460997764</v>
      </c>
      <c r="L23" s="20">
        <f t="shared" si="5"/>
        <v>16.153839999999036</v>
      </c>
      <c r="M23" s="48">
        <v>5655.8</v>
      </c>
      <c r="N23" s="48">
        <v>5655.8</v>
      </c>
      <c r="O23" s="48">
        <f t="shared" si="6"/>
        <v>100</v>
      </c>
    </row>
    <row r="24" spans="1:15" s="7" customFormat="1" ht="18.75">
      <c r="A24" s="11">
        <v>18</v>
      </c>
      <c r="B24" s="24" t="s">
        <v>25</v>
      </c>
      <c r="C24" s="47">
        <v>7157.0825600000007</v>
      </c>
      <c r="D24" s="47">
        <v>7157.0825600000007</v>
      </c>
      <c r="E24" s="47">
        <v>8410</v>
      </c>
      <c r="F24" s="47">
        <v>13971.983510000002</v>
      </c>
      <c r="G24" s="19">
        <f t="shared" si="0"/>
        <v>195.21897914224985</v>
      </c>
      <c r="H24" s="19">
        <f t="shared" si="1"/>
        <v>6814.9009500000011</v>
      </c>
      <c r="I24" s="19">
        <f t="shared" si="2"/>
        <v>195.21897914224985</v>
      </c>
      <c r="J24" s="19">
        <f t="shared" si="3"/>
        <v>6814.9009500000011</v>
      </c>
      <c r="K24" s="20">
        <f t="shared" si="4"/>
        <v>166.13535683709873</v>
      </c>
      <c r="L24" s="20">
        <f t="shared" si="5"/>
        <v>5561.9835100000018</v>
      </c>
      <c r="M24" s="48">
        <v>1625.2</v>
      </c>
      <c r="N24" s="48">
        <v>1625.2</v>
      </c>
      <c r="O24" s="48">
        <f t="shared" si="6"/>
        <v>100</v>
      </c>
    </row>
    <row r="25" spans="1:15" s="7" customFormat="1" ht="18.75">
      <c r="A25" s="11">
        <v>19</v>
      </c>
      <c r="B25" s="24" t="s">
        <v>26</v>
      </c>
      <c r="C25" s="47">
        <v>3020.1384200000002</v>
      </c>
      <c r="D25" s="47">
        <v>3020.1384200000002</v>
      </c>
      <c r="E25" s="47">
        <v>2979.8209999999999</v>
      </c>
      <c r="F25" s="47">
        <v>5912.1650899999995</v>
      </c>
      <c r="G25" s="19">
        <f t="shared" si="0"/>
        <v>195.75808349870266</v>
      </c>
      <c r="H25" s="19">
        <f t="shared" si="1"/>
        <v>2892.0266699999993</v>
      </c>
      <c r="I25" s="19">
        <f t="shared" si="2"/>
        <v>195.75808349870266</v>
      </c>
      <c r="J25" s="19">
        <f t="shared" si="3"/>
        <v>2892.0266699999993</v>
      </c>
      <c r="K25" s="20">
        <f t="shared" si="4"/>
        <v>198.40671939690336</v>
      </c>
      <c r="L25" s="20">
        <f t="shared" si="5"/>
        <v>2932.3440899999996</v>
      </c>
      <c r="M25" s="48">
        <v>3086.2</v>
      </c>
      <c r="N25" s="48">
        <v>3086.2</v>
      </c>
      <c r="O25" s="48">
        <f t="shared" si="6"/>
        <v>100</v>
      </c>
    </row>
    <row r="26" spans="1:15" s="7" customFormat="1" ht="18.75">
      <c r="A26" s="11">
        <v>20</v>
      </c>
      <c r="B26" s="24" t="s">
        <v>27</v>
      </c>
      <c r="C26" s="47">
        <v>2795.8610800000006</v>
      </c>
      <c r="D26" s="47">
        <v>2795.8610800000006</v>
      </c>
      <c r="E26" s="47">
        <v>3107.7</v>
      </c>
      <c r="F26" s="47">
        <v>4708.3046500000009</v>
      </c>
      <c r="G26" s="19">
        <f t="shared" si="0"/>
        <v>168.40266791796395</v>
      </c>
      <c r="H26" s="19">
        <f t="shared" si="1"/>
        <v>1912.4435700000004</v>
      </c>
      <c r="I26" s="19">
        <f t="shared" si="2"/>
        <v>168.40266791796395</v>
      </c>
      <c r="J26" s="19">
        <f t="shared" si="3"/>
        <v>1912.4435700000004</v>
      </c>
      <c r="K26" s="20">
        <f t="shared" si="4"/>
        <v>151.5044775879268</v>
      </c>
      <c r="L26" s="20">
        <f t="shared" si="5"/>
        <v>1600.6046500000011</v>
      </c>
      <c r="M26" s="48">
        <v>5429.8</v>
      </c>
      <c r="N26" s="48">
        <v>5429.8</v>
      </c>
      <c r="O26" s="48">
        <f t="shared" si="6"/>
        <v>100</v>
      </c>
    </row>
    <row r="27" spans="1:15" s="7" customFormat="1" ht="18.75">
      <c r="A27" s="11">
        <v>21</v>
      </c>
      <c r="B27" s="24" t="s">
        <v>28</v>
      </c>
      <c r="C27" s="47">
        <v>5220.7629299999999</v>
      </c>
      <c r="D27" s="47">
        <v>4519.8309099999988</v>
      </c>
      <c r="E27" s="47">
        <v>4113.2449999999999</v>
      </c>
      <c r="F27" s="47">
        <v>3982.0756499999989</v>
      </c>
      <c r="G27" s="19">
        <f t="shared" si="0"/>
        <v>76.27382632369401</v>
      </c>
      <c r="H27" s="19">
        <f t="shared" si="1"/>
        <v>-1238.687280000001</v>
      </c>
      <c r="I27" s="19">
        <f t="shared" si="2"/>
        <v>88.102314650527489</v>
      </c>
      <c r="J27" s="19">
        <f t="shared" si="3"/>
        <v>-537.75525999999991</v>
      </c>
      <c r="K27" s="20">
        <f t="shared" si="4"/>
        <v>96.811049426912305</v>
      </c>
      <c r="L27" s="20">
        <f t="shared" si="5"/>
        <v>-131.16935000000103</v>
      </c>
      <c r="M27" s="48">
        <v>1788.6</v>
      </c>
      <c r="N27" s="48">
        <v>1788.6</v>
      </c>
      <c r="O27" s="48">
        <f t="shared" si="6"/>
        <v>100</v>
      </c>
    </row>
    <row r="28" spans="1:15" s="7" customFormat="1" ht="18.75">
      <c r="A28" s="11">
        <v>22</v>
      </c>
      <c r="B28" s="24" t="s">
        <v>29</v>
      </c>
      <c r="C28" s="47">
        <v>39080.032539999993</v>
      </c>
      <c r="D28" s="47">
        <v>23837.030510000001</v>
      </c>
      <c r="E28" s="47">
        <v>28141</v>
      </c>
      <c r="F28" s="47">
        <v>48087.662469999996</v>
      </c>
      <c r="G28" s="19">
        <f t="shared" si="0"/>
        <v>123.04918738432555</v>
      </c>
      <c r="H28" s="19">
        <f t="shared" si="1"/>
        <v>9007.6299300000028</v>
      </c>
      <c r="I28" s="19">
        <f t="shared" si="2"/>
        <v>201.73512153632763</v>
      </c>
      <c r="J28" s="19">
        <f t="shared" si="3"/>
        <v>24250.631959999995</v>
      </c>
      <c r="K28" s="20">
        <f t="shared" si="4"/>
        <v>170.88114306527839</v>
      </c>
      <c r="L28" s="20">
        <f t="shared" si="5"/>
        <v>19946.662469999996</v>
      </c>
      <c r="M28" s="48">
        <v>0</v>
      </c>
      <c r="N28" s="48">
        <v>0</v>
      </c>
      <c r="O28" s="48"/>
    </row>
    <row r="29" spans="1:15" s="7" customFormat="1" ht="18.75">
      <c r="A29" s="11">
        <v>23</v>
      </c>
      <c r="B29" s="24" t="s">
        <v>30</v>
      </c>
      <c r="C29" s="47">
        <v>36832.204740000008</v>
      </c>
      <c r="D29" s="47">
        <v>36832.204740000008</v>
      </c>
      <c r="E29" s="47">
        <v>37945</v>
      </c>
      <c r="F29" s="47">
        <v>53735.555659999991</v>
      </c>
      <c r="G29" s="19">
        <f t="shared" si="0"/>
        <v>145.89285664358516</v>
      </c>
      <c r="H29" s="19">
        <f t="shared" si="1"/>
        <v>16903.350919999983</v>
      </c>
      <c r="I29" s="19">
        <f t="shared" si="2"/>
        <v>145.89285664358516</v>
      </c>
      <c r="J29" s="19">
        <f t="shared" si="3"/>
        <v>16903.350919999983</v>
      </c>
      <c r="K29" s="20">
        <f t="shared" si="4"/>
        <v>141.61432510212146</v>
      </c>
      <c r="L29" s="20">
        <f t="shared" si="5"/>
        <v>15790.555659999991</v>
      </c>
      <c r="M29" s="48">
        <v>0</v>
      </c>
      <c r="N29" s="48">
        <v>0</v>
      </c>
      <c r="O29" s="48"/>
    </row>
    <row r="30" spans="1:15" s="7" customFormat="1" ht="18.75">
      <c r="A30" s="11">
        <v>24</v>
      </c>
      <c r="B30" s="24" t="s">
        <v>31</v>
      </c>
      <c r="C30" s="47">
        <v>48156.139870000014</v>
      </c>
      <c r="D30" s="47">
        <v>37343.748780000009</v>
      </c>
      <c r="E30" s="47">
        <v>42740.57</v>
      </c>
      <c r="F30" s="47">
        <v>43964.418849999995</v>
      </c>
      <c r="G30" s="19">
        <f t="shared" si="0"/>
        <v>91.295562660720336</v>
      </c>
      <c r="H30" s="19">
        <f t="shared" si="1"/>
        <v>-4191.7210200000191</v>
      </c>
      <c r="I30" s="19">
        <f t="shared" si="2"/>
        <v>117.72899156162325</v>
      </c>
      <c r="J30" s="19">
        <f t="shared" si="3"/>
        <v>6620.6700699999856</v>
      </c>
      <c r="K30" s="20">
        <f t="shared" si="4"/>
        <v>102.86343595792007</v>
      </c>
      <c r="L30" s="20">
        <f t="shared" si="5"/>
        <v>1223.8488499999949</v>
      </c>
      <c r="M30" s="48">
        <v>2753.4</v>
      </c>
      <c r="N30" s="48">
        <v>2753.4</v>
      </c>
      <c r="O30" s="48">
        <f t="shared" si="6"/>
        <v>100</v>
      </c>
    </row>
    <row r="31" spans="1:15" s="7" customFormat="1" ht="18.75">
      <c r="A31" s="11">
        <v>25</v>
      </c>
      <c r="B31" s="24" t="s">
        <v>32</v>
      </c>
      <c r="C31" s="47">
        <v>7740.5574100000003</v>
      </c>
      <c r="D31" s="47">
        <v>7503.8971199999996</v>
      </c>
      <c r="E31" s="47">
        <v>6914.5919999999996</v>
      </c>
      <c r="F31" s="47">
        <v>9124.3385699999999</v>
      </c>
      <c r="G31" s="19">
        <f t="shared" si="0"/>
        <v>117.87702211487117</v>
      </c>
      <c r="H31" s="19">
        <f t="shared" si="1"/>
        <v>1383.7811599999995</v>
      </c>
      <c r="I31" s="19">
        <f t="shared" si="2"/>
        <v>121.5946650665168</v>
      </c>
      <c r="J31" s="19">
        <f t="shared" si="3"/>
        <v>1620.4414500000003</v>
      </c>
      <c r="K31" s="20">
        <f t="shared" si="4"/>
        <v>131.95772895927917</v>
      </c>
      <c r="L31" s="20">
        <f t="shared" si="5"/>
        <v>2209.7465700000002</v>
      </c>
      <c r="M31" s="48">
        <v>2785.6</v>
      </c>
      <c r="N31" s="48">
        <v>2785.6</v>
      </c>
      <c r="O31" s="48">
        <f t="shared" si="6"/>
        <v>100</v>
      </c>
    </row>
    <row r="32" spans="1:15" s="7" customFormat="1" ht="18.75">
      <c r="A32" s="11">
        <v>26</v>
      </c>
      <c r="B32" s="24" t="s">
        <v>33</v>
      </c>
      <c r="C32" s="47">
        <v>2552.9306399999991</v>
      </c>
      <c r="D32" s="47">
        <v>2552.9306399999991</v>
      </c>
      <c r="E32" s="47">
        <v>2946.01</v>
      </c>
      <c r="F32" s="47">
        <v>3876.6896599999991</v>
      </c>
      <c r="G32" s="19">
        <f t="shared" si="0"/>
        <v>151.85252584848919</v>
      </c>
      <c r="H32" s="19">
        <f t="shared" si="1"/>
        <v>1323.75902</v>
      </c>
      <c r="I32" s="19">
        <f t="shared" si="2"/>
        <v>151.85252584848919</v>
      </c>
      <c r="J32" s="19">
        <f t="shared" si="3"/>
        <v>1323.75902</v>
      </c>
      <c r="K32" s="20">
        <f t="shared" si="4"/>
        <v>131.59119147592841</v>
      </c>
      <c r="L32" s="20">
        <f t="shared" si="5"/>
        <v>930.67965999999888</v>
      </c>
      <c r="M32" s="48">
        <v>2141</v>
      </c>
      <c r="N32" s="48">
        <v>2141</v>
      </c>
      <c r="O32" s="48">
        <f t="shared" si="6"/>
        <v>100</v>
      </c>
    </row>
    <row r="33" spans="1:15" s="7" customFormat="1" ht="18.75">
      <c r="A33" s="11">
        <v>27</v>
      </c>
      <c r="B33" s="24" t="s">
        <v>34</v>
      </c>
      <c r="C33" s="47">
        <v>5936.3503399999991</v>
      </c>
      <c r="D33" s="47">
        <v>5936.3503399999991</v>
      </c>
      <c r="E33" s="47">
        <v>5934.5</v>
      </c>
      <c r="F33" s="47">
        <v>9378.9687300000023</v>
      </c>
      <c r="G33" s="19">
        <f t="shared" si="0"/>
        <v>157.99217015214106</v>
      </c>
      <c r="H33" s="19">
        <f t="shared" si="1"/>
        <v>3442.6183900000033</v>
      </c>
      <c r="I33" s="19">
        <f t="shared" si="2"/>
        <v>157.99217015214106</v>
      </c>
      <c r="J33" s="19">
        <f t="shared" si="3"/>
        <v>3442.6183900000033</v>
      </c>
      <c r="K33" s="20">
        <f t="shared" si="4"/>
        <v>158.04143112309382</v>
      </c>
      <c r="L33" s="20">
        <f t="shared" si="5"/>
        <v>3444.4687300000023</v>
      </c>
      <c r="M33" s="48">
        <v>6793.8</v>
      </c>
      <c r="N33" s="48">
        <v>6793.8</v>
      </c>
      <c r="O33" s="48">
        <f t="shared" si="6"/>
        <v>100</v>
      </c>
    </row>
    <row r="34" spans="1:15" s="7" customFormat="1" ht="18.75">
      <c r="A34" s="11">
        <v>28</v>
      </c>
      <c r="B34" s="24" t="s">
        <v>35</v>
      </c>
      <c r="C34" s="47">
        <v>8569.085509999999</v>
      </c>
      <c r="D34" s="47">
        <v>8426.4754599999997</v>
      </c>
      <c r="E34" s="47">
        <v>7891.14</v>
      </c>
      <c r="F34" s="47">
        <v>7942.4992599999996</v>
      </c>
      <c r="G34" s="19">
        <f t="shared" si="0"/>
        <v>92.687828248781244</v>
      </c>
      <c r="H34" s="19">
        <f t="shared" si="1"/>
        <v>-626.58624999999938</v>
      </c>
      <c r="I34" s="19">
        <f t="shared" si="2"/>
        <v>94.256481226375044</v>
      </c>
      <c r="J34" s="19">
        <f t="shared" si="3"/>
        <v>-483.97620000000006</v>
      </c>
      <c r="K34" s="20">
        <f t="shared" si="4"/>
        <v>100.6508471526294</v>
      </c>
      <c r="L34" s="20">
        <f t="shared" si="5"/>
        <v>51.359259999999267</v>
      </c>
      <c r="M34" s="48">
        <v>3233.8</v>
      </c>
      <c r="N34" s="48">
        <v>3233.8</v>
      </c>
      <c r="O34" s="48">
        <f t="shared" si="6"/>
        <v>100</v>
      </c>
    </row>
    <row r="35" spans="1:15" s="7" customFormat="1" ht="18.75">
      <c r="A35" s="11">
        <v>29</v>
      </c>
      <c r="B35" s="24" t="s">
        <v>36</v>
      </c>
      <c r="C35" s="47">
        <v>13486.799360000003</v>
      </c>
      <c r="D35" s="47">
        <v>6462.8066499999995</v>
      </c>
      <c r="E35" s="47">
        <v>9057.5</v>
      </c>
      <c r="F35" s="47">
        <v>9883.0601200000019</v>
      </c>
      <c r="G35" s="19">
        <f t="shared" si="0"/>
        <v>73.279507288525423</v>
      </c>
      <c r="H35" s="19">
        <f t="shared" si="1"/>
        <v>-3603.7392400000008</v>
      </c>
      <c r="I35" s="19">
        <f t="shared" si="2"/>
        <v>152.92210730147718</v>
      </c>
      <c r="J35" s="19">
        <f t="shared" si="3"/>
        <v>3420.2534700000024</v>
      </c>
      <c r="K35" s="20">
        <f t="shared" si="4"/>
        <v>109.11465768699975</v>
      </c>
      <c r="L35" s="20">
        <f t="shared" si="5"/>
        <v>825.56012000000192</v>
      </c>
      <c r="M35" s="48">
        <v>9094.7999999999993</v>
      </c>
      <c r="N35" s="48">
        <v>9094.7999999999993</v>
      </c>
      <c r="O35" s="48">
        <f t="shared" si="6"/>
        <v>100</v>
      </c>
    </row>
    <row r="36" spans="1:15" s="7" customFormat="1" ht="18.75">
      <c r="A36" s="11">
        <v>30</v>
      </c>
      <c r="B36" s="24" t="s">
        <v>37</v>
      </c>
      <c r="C36" s="47">
        <v>3114.43264</v>
      </c>
      <c r="D36" s="47">
        <v>3114.43264</v>
      </c>
      <c r="E36" s="47">
        <v>1655.55</v>
      </c>
      <c r="F36" s="47">
        <v>3066.6069399999997</v>
      </c>
      <c r="G36" s="19">
        <f t="shared" si="0"/>
        <v>98.464384832545278</v>
      </c>
      <c r="H36" s="19">
        <f t="shared" si="1"/>
        <v>-47.825700000000325</v>
      </c>
      <c r="I36" s="19">
        <f t="shared" si="2"/>
        <v>98.464384832545278</v>
      </c>
      <c r="J36" s="19">
        <f t="shared" si="3"/>
        <v>-47.825700000000325</v>
      </c>
      <c r="K36" s="20">
        <f t="shared" si="4"/>
        <v>185.23191326145388</v>
      </c>
      <c r="L36" s="20">
        <f t="shared" si="5"/>
        <v>1411.0569399999997</v>
      </c>
      <c r="M36" s="48">
        <v>1289.5999999999999</v>
      </c>
      <c r="N36" s="48">
        <v>1289.5999999999999</v>
      </c>
      <c r="O36" s="48">
        <f t="shared" si="6"/>
        <v>100</v>
      </c>
    </row>
    <row r="37" spans="1:15" s="7" customFormat="1" ht="24.75" customHeight="1">
      <c r="A37" s="11">
        <v>31</v>
      </c>
      <c r="B37" s="24" t="s">
        <v>38</v>
      </c>
      <c r="C37" s="47">
        <v>4327.1139300000004</v>
      </c>
      <c r="D37" s="47">
        <v>3598.2972600000003</v>
      </c>
      <c r="E37" s="47">
        <v>1841.74</v>
      </c>
      <c r="F37" s="47">
        <v>3797.3147399999993</v>
      </c>
      <c r="G37" s="19">
        <f t="shared" si="0"/>
        <v>87.756292102066254</v>
      </c>
      <c r="H37" s="19">
        <f t="shared" si="1"/>
        <v>-529.79919000000109</v>
      </c>
      <c r="I37" s="19">
        <f t="shared" si="2"/>
        <v>105.53087934708316</v>
      </c>
      <c r="J37" s="19">
        <f t="shared" si="3"/>
        <v>199.01747999999907</v>
      </c>
      <c r="K37" s="20">
        <f t="shared" si="4"/>
        <v>206.18082574087543</v>
      </c>
      <c r="L37" s="20">
        <f t="shared" si="5"/>
        <v>1955.5747399999993</v>
      </c>
      <c r="M37" s="48">
        <v>2037.6</v>
      </c>
      <c r="N37" s="48">
        <v>2037.6</v>
      </c>
      <c r="O37" s="48">
        <f t="shared" si="6"/>
        <v>100</v>
      </c>
    </row>
    <row r="38" spans="1:15" s="7" customFormat="1" ht="22.5" customHeight="1">
      <c r="A38" s="11">
        <v>32</v>
      </c>
      <c r="B38" s="24" t="s">
        <v>39</v>
      </c>
      <c r="C38" s="47">
        <v>9744.2333899999994</v>
      </c>
      <c r="D38" s="47">
        <v>9460.7350499999993</v>
      </c>
      <c r="E38" s="47">
        <v>8957.1</v>
      </c>
      <c r="F38" s="47">
        <v>13551.683580000006</v>
      </c>
      <c r="G38" s="19">
        <f t="shared" si="0"/>
        <v>139.07388131638345</v>
      </c>
      <c r="H38" s="19">
        <f t="shared" si="1"/>
        <v>3807.4501900000068</v>
      </c>
      <c r="I38" s="19">
        <f t="shared" si="2"/>
        <v>143.2413391600054</v>
      </c>
      <c r="J38" s="19">
        <f t="shared" si="3"/>
        <v>4090.9485300000069</v>
      </c>
      <c r="K38" s="20">
        <f t="shared" si="4"/>
        <v>151.29543691596615</v>
      </c>
      <c r="L38" s="20">
        <f t="shared" si="5"/>
        <v>4594.5835800000059</v>
      </c>
      <c r="M38" s="48">
        <v>9483.4</v>
      </c>
      <c r="N38" s="48">
        <v>9483.4</v>
      </c>
      <c r="O38" s="48">
        <f t="shared" si="6"/>
        <v>100</v>
      </c>
    </row>
    <row r="39" spans="1:15" s="7" customFormat="1" ht="24" customHeight="1">
      <c r="A39" s="11">
        <v>33</v>
      </c>
      <c r="B39" s="24" t="s">
        <v>40</v>
      </c>
      <c r="C39" s="47">
        <v>6412.972569999999</v>
      </c>
      <c r="D39" s="47">
        <v>6286.6590799999994</v>
      </c>
      <c r="E39" s="47">
        <v>6546.6</v>
      </c>
      <c r="F39" s="47">
        <v>5165.8856999999989</v>
      </c>
      <c r="G39" s="19">
        <f t="shared" ref="G39:G70" si="7">F39/C39*100</f>
        <v>80.553684638635531</v>
      </c>
      <c r="H39" s="19">
        <f t="shared" ref="H39:H70" si="8">F39-C39</f>
        <v>-1247.0868700000001</v>
      </c>
      <c r="I39" s="19">
        <f t="shared" ref="I39:I70" si="9">F39/D39*100</f>
        <v>82.172194074185413</v>
      </c>
      <c r="J39" s="19">
        <f t="shared" ref="J39:J70" si="10">F39-D39</f>
        <v>-1120.7733800000005</v>
      </c>
      <c r="K39" s="20">
        <f t="shared" ref="K39:K70" si="11">F39/E39*100</f>
        <v>78.90944459719546</v>
      </c>
      <c r="L39" s="20">
        <f t="shared" ref="L39:L70" si="12">F39-E39</f>
        <v>-1380.7143000000015</v>
      </c>
      <c r="M39" s="48">
        <v>2054.4</v>
      </c>
      <c r="N39" s="48">
        <v>2054.4</v>
      </c>
      <c r="O39" s="48">
        <f t="shared" si="6"/>
        <v>100</v>
      </c>
    </row>
    <row r="40" spans="1:15" s="7" customFormat="1" ht="27" customHeight="1">
      <c r="A40" s="11">
        <v>34</v>
      </c>
      <c r="B40" s="24" t="s">
        <v>41</v>
      </c>
      <c r="C40" s="47">
        <v>12028.352159999995</v>
      </c>
      <c r="D40" s="47">
        <v>12028.352159999995</v>
      </c>
      <c r="E40" s="47">
        <v>10567.7</v>
      </c>
      <c r="F40" s="47">
        <v>17011.11177</v>
      </c>
      <c r="G40" s="19">
        <f t="shared" si="7"/>
        <v>141.42512244170948</v>
      </c>
      <c r="H40" s="19">
        <f t="shared" si="8"/>
        <v>4982.7596100000046</v>
      </c>
      <c r="I40" s="19">
        <f t="shared" si="9"/>
        <v>141.42512244170948</v>
      </c>
      <c r="J40" s="19">
        <f t="shared" si="10"/>
        <v>4982.7596100000046</v>
      </c>
      <c r="K40" s="20">
        <f t="shared" si="11"/>
        <v>160.97269765417261</v>
      </c>
      <c r="L40" s="20">
        <f t="shared" si="12"/>
        <v>6443.4117699999988</v>
      </c>
      <c r="M40" s="48">
        <v>1137.8</v>
      </c>
      <c r="N40" s="48">
        <v>1137.8</v>
      </c>
      <c r="O40" s="48">
        <f t="shared" si="6"/>
        <v>100</v>
      </c>
    </row>
    <row r="41" spans="1:15" s="7" customFormat="1" ht="24.75" customHeight="1">
      <c r="A41" s="11">
        <v>35</v>
      </c>
      <c r="B41" s="24" t="s">
        <v>42</v>
      </c>
      <c r="C41" s="47">
        <v>17638.887930000004</v>
      </c>
      <c r="D41" s="47">
        <v>4339.5677800000003</v>
      </c>
      <c r="E41" s="47">
        <v>4212.8599999999997</v>
      </c>
      <c r="F41" s="47">
        <v>5506.8181599999989</v>
      </c>
      <c r="G41" s="19">
        <f t="shared" si="7"/>
        <v>31.21975819481267</v>
      </c>
      <c r="H41" s="19">
        <f t="shared" si="8"/>
        <v>-12132.069770000006</v>
      </c>
      <c r="I41" s="19">
        <f t="shared" si="9"/>
        <v>126.89784879912622</v>
      </c>
      <c r="J41" s="19">
        <f t="shared" si="10"/>
        <v>1167.2503799999986</v>
      </c>
      <c r="K41" s="20">
        <f t="shared" si="11"/>
        <v>130.71448279790926</v>
      </c>
      <c r="L41" s="20">
        <f t="shared" si="12"/>
        <v>1293.9581599999992</v>
      </c>
      <c r="M41" s="48">
        <v>1386</v>
      </c>
      <c r="N41" s="48">
        <v>1386</v>
      </c>
      <c r="O41" s="48">
        <f t="shared" si="6"/>
        <v>100</v>
      </c>
    </row>
    <row r="42" spans="1:15" s="7" customFormat="1" ht="18.75">
      <c r="A42" s="11">
        <v>36</v>
      </c>
      <c r="B42" s="24" t="s">
        <v>43</v>
      </c>
      <c r="C42" s="47">
        <v>4591.3489800000016</v>
      </c>
      <c r="D42" s="47">
        <v>3967.0479599999999</v>
      </c>
      <c r="E42" s="47">
        <v>4363.75</v>
      </c>
      <c r="F42" s="47">
        <v>4786.3297300000004</v>
      </c>
      <c r="G42" s="19">
        <f t="shared" si="7"/>
        <v>104.24669853782274</v>
      </c>
      <c r="H42" s="19">
        <f t="shared" si="8"/>
        <v>194.98074999999881</v>
      </c>
      <c r="I42" s="19">
        <f t="shared" si="9"/>
        <v>120.65217709140074</v>
      </c>
      <c r="J42" s="19">
        <f t="shared" si="10"/>
        <v>819.28177000000051</v>
      </c>
      <c r="K42" s="20">
        <f t="shared" si="11"/>
        <v>109.68386662847323</v>
      </c>
      <c r="L42" s="20">
        <f t="shared" si="12"/>
        <v>422.57973000000038</v>
      </c>
      <c r="M42" s="48">
        <v>4836.3999999999996</v>
      </c>
      <c r="N42" s="48">
        <v>4836.3999999999996</v>
      </c>
      <c r="O42" s="48">
        <f t="shared" si="6"/>
        <v>100</v>
      </c>
    </row>
    <row r="43" spans="1:15" s="7" customFormat="1" ht="18.75">
      <c r="A43" s="11">
        <v>37</v>
      </c>
      <c r="B43" s="24" t="s">
        <v>44</v>
      </c>
      <c r="C43" s="47">
        <v>56261.069109999997</v>
      </c>
      <c r="D43" s="47">
        <v>50003.775500000018</v>
      </c>
      <c r="E43" s="47">
        <v>46955.6</v>
      </c>
      <c r="F43" s="47">
        <v>72165.112280000001</v>
      </c>
      <c r="G43" s="19">
        <f t="shared" si="7"/>
        <v>128.26829177189094</v>
      </c>
      <c r="H43" s="19">
        <f t="shared" si="8"/>
        <v>15904.043170000004</v>
      </c>
      <c r="I43" s="19">
        <f t="shared" si="9"/>
        <v>144.3193270076176</v>
      </c>
      <c r="J43" s="19">
        <f t="shared" si="10"/>
        <v>22161.336779999983</v>
      </c>
      <c r="K43" s="20">
        <f t="shared" si="11"/>
        <v>153.68797817512714</v>
      </c>
      <c r="L43" s="20">
        <f t="shared" si="12"/>
        <v>25209.512280000003</v>
      </c>
      <c r="M43" s="48">
        <v>4256.2</v>
      </c>
      <c r="N43" s="48">
        <v>4256.2</v>
      </c>
      <c r="O43" s="48">
        <f t="shared" si="6"/>
        <v>100</v>
      </c>
    </row>
    <row r="44" spans="1:15" s="7" customFormat="1" ht="18.75">
      <c r="A44" s="11">
        <v>38</v>
      </c>
      <c r="B44" s="24" t="s">
        <v>45</v>
      </c>
      <c r="C44" s="47">
        <v>7260.07258</v>
      </c>
      <c r="D44" s="47">
        <v>6684.2668900000008</v>
      </c>
      <c r="E44" s="47">
        <v>5590.6629999999996</v>
      </c>
      <c r="F44" s="47">
        <v>6841.1223300000011</v>
      </c>
      <c r="G44" s="19">
        <f t="shared" si="7"/>
        <v>94.229393089621155</v>
      </c>
      <c r="H44" s="19">
        <f t="shared" si="8"/>
        <v>-418.95024999999896</v>
      </c>
      <c r="I44" s="19">
        <f t="shared" si="9"/>
        <v>102.34663640128829</v>
      </c>
      <c r="J44" s="19">
        <f t="shared" si="10"/>
        <v>156.85544000000027</v>
      </c>
      <c r="K44" s="20">
        <f t="shared" si="11"/>
        <v>122.36692374410694</v>
      </c>
      <c r="L44" s="20">
        <f t="shared" si="12"/>
        <v>1250.4593300000015</v>
      </c>
      <c r="M44" s="48">
        <v>5480.8</v>
      </c>
      <c r="N44" s="48">
        <v>5480.8</v>
      </c>
      <c r="O44" s="48">
        <f t="shared" si="6"/>
        <v>100</v>
      </c>
    </row>
    <row r="45" spans="1:15" s="7" customFormat="1" ht="18.75">
      <c r="A45" s="11">
        <v>39</v>
      </c>
      <c r="B45" s="24" t="s">
        <v>46</v>
      </c>
      <c r="C45" s="47">
        <v>9050.5907499999976</v>
      </c>
      <c r="D45" s="47">
        <v>7240.1251599999996</v>
      </c>
      <c r="E45" s="47">
        <v>7072.5</v>
      </c>
      <c r="F45" s="47">
        <v>9607.9943300000014</v>
      </c>
      <c r="G45" s="19">
        <f t="shared" si="7"/>
        <v>106.15875355981601</v>
      </c>
      <c r="H45" s="19">
        <f t="shared" si="8"/>
        <v>557.40358000000379</v>
      </c>
      <c r="I45" s="19">
        <f t="shared" si="9"/>
        <v>132.70480989861787</v>
      </c>
      <c r="J45" s="19">
        <f t="shared" si="10"/>
        <v>2367.8691700000018</v>
      </c>
      <c r="K45" s="20">
        <f t="shared" si="11"/>
        <v>135.85004354895725</v>
      </c>
      <c r="L45" s="20">
        <f t="shared" si="12"/>
        <v>2535.4943300000014</v>
      </c>
      <c r="M45" s="48">
        <v>1402.8</v>
      </c>
      <c r="N45" s="48">
        <v>1402.8</v>
      </c>
      <c r="O45" s="48">
        <f t="shared" si="6"/>
        <v>100</v>
      </c>
    </row>
    <row r="46" spans="1:15" s="7" customFormat="1" ht="18.75">
      <c r="A46" s="11">
        <v>40</v>
      </c>
      <c r="B46" s="24" t="s">
        <v>47</v>
      </c>
      <c r="C46" s="47">
        <v>3446.7284200000008</v>
      </c>
      <c r="D46" s="47">
        <v>3446.7284200000008</v>
      </c>
      <c r="E46" s="47">
        <v>3495.721</v>
      </c>
      <c r="F46" s="47">
        <v>3980.4047000000005</v>
      </c>
      <c r="G46" s="19">
        <f t="shared" si="7"/>
        <v>115.4835604947372</v>
      </c>
      <c r="H46" s="19">
        <f t="shared" si="8"/>
        <v>533.67627999999968</v>
      </c>
      <c r="I46" s="19">
        <f t="shared" si="9"/>
        <v>115.4835604947372</v>
      </c>
      <c r="J46" s="19">
        <f t="shared" si="10"/>
        <v>533.67627999999968</v>
      </c>
      <c r="K46" s="20">
        <f t="shared" si="11"/>
        <v>113.86505673650731</v>
      </c>
      <c r="L46" s="20">
        <f t="shared" si="12"/>
        <v>484.6837000000005</v>
      </c>
      <c r="M46" s="48">
        <v>4091.2</v>
      </c>
      <c r="N46" s="48">
        <v>4091.2</v>
      </c>
      <c r="O46" s="48">
        <f t="shared" si="6"/>
        <v>100</v>
      </c>
    </row>
    <row r="47" spans="1:15" s="7" customFormat="1" ht="18.75">
      <c r="A47" s="11">
        <v>41</v>
      </c>
      <c r="B47" s="24" t="s">
        <v>48</v>
      </c>
      <c r="C47" s="47">
        <v>3240.4808599999997</v>
      </c>
      <c r="D47" s="47">
        <v>3190.3390600000002</v>
      </c>
      <c r="E47" s="47">
        <v>3156.54</v>
      </c>
      <c r="F47" s="47">
        <v>3625.7450299999987</v>
      </c>
      <c r="G47" s="19">
        <f t="shared" si="7"/>
        <v>111.88910493981436</v>
      </c>
      <c r="H47" s="19">
        <f t="shared" si="8"/>
        <v>385.26416999999901</v>
      </c>
      <c r="I47" s="19">
        <f t="shared" si="9"/>
        <v>113.6476393828811</v>
      </c>
      <c r="J47" s="19">
        <f t="shared" si="10"/>
        <v>435.40596999999843</v>
      </c>
      <c r="K47" s="20">
        <f t="shared" si="11"/>
        <v>114.86453616934995</v>
      </c>
      <c r="L47" s="20">
        <f t="shared" si="12"/>
        <v>469.20502999999871</v>
      </c>
      <c r="M47" s="48">
        <v>4509.8</v>
      </c>
      <c r="N47" s="48">
        <v>4509.8</v>
      </c>
      <c r="O47" s="48">
        <f t="shared" si="6"/>
        <v>100</v>
      </c>
    </row>
    <row r="48" spans="1:15" s="7" customFormat="1" ht="18.75">
      <c r="A48" s="11">
        <v>42</v>
      </c>
      <c r="B48" s="24" t="s">
        <v>49</v>
      </c>
      <c r="C48" s="47">
        <v>7031.1815200000001</v>
      </c>
      <c r="D48" s="47">
        <v>6634.4019400000006</v>
      </c>
      <c r="E48" s="47">
        <v>7101.52</v>
      </c>
      <c r="F48" s="47">
        <v>13605.336809999999</v>
      </c>
      <c r="G48" s="19">
        <f t="shared" si="7"/>
        <v>193.50000808967877</v>
      </c>
      <c r="H48" s="19">
        <f t="shared" si="8"/>
        <v>6574.1552899999988</v>
      </c>
      <c r="I48" s="19">
        <f t="shared" si="9"/>
        <v>205.07254358484039</v>
      </c>
      <c r="J48" s="19">
        <f t="shared" si="10"/>
        <v>6970.9348699999982</v>
      </c>
      <c r="K48" s="20">
        <f t="shared" si="11"/>
        <v>191.58344706485369</v>
      </c>
      <c r="L48" s="20">
        <f t="shared" si="12"/>
        <v>6503.8168099999984</v>
      </c>
      <c r="M48" s="48">
        <v>6452.6</v>
      </c>
      <c r="N48" s="48">
        <v>6452.6</v>
      </c>
      <c r="O48" s="48">
        <f t="shared" si="6"/>
        <v>100</v>
      </c>
    </row>
    <row r="49" spans="1:15" s="7" customFormat="1" ht="40.5" customHeight="1">
      <c r="A49" s="11">
        <v>43</v>
      </c>
      <c r="B49" s="24" t="s">
        <v>50</v>
      </c>
      <c r="C49" s="47">
        <v>4778.1263399999998</v>
      </c>
      <c r="D49" s="47">
        <v>4129.109660000001</v>
      </c>
      <c r="E49" s="47">
        <v>9309.2999999999993</v>
      </c>
      <c r="F49" s="47">
        <v>5869.7103199999992</v>
      </c>
      <c r="G49" s="19">
        <f t="shared" si="7"/>
        <v>122.84543987173014</v>
      </c>
      <c r="H49" s="19">
        <f t="shared" si="8"/>
        <v>1091.5839799999994</v>
      </c>
      <c r="I49" s="19">
        <f t="shared" si="9"/>
        <v>142.15438201755092</v>
      </c>
      <c r="J49" s="19">
        <f t="shared" si="10"/>
        <v>1740.6006599999982</v>
      </c>
      <c r="K49" s="20">
        <f t="shared" si="11"/>
        <v>63.052112618564223</v>
      </c>
      <c r="L49" s="20">
        <f t="shared" si="12"/>
        <v>-3439.58968</v>
      </c>
      <c r="M49" s="48">
        <v>1391.8</v>
      </c>
      <c r="N49" s="48">
        <v>1391.8</v>
      </c>
      <c r="O49" s="48">
        <f t="shared" si="6"/>
        <v>100</v>
      </c>
    </row>
    <row r="50" spans="1:15" s="7" customFormat="1" ht="18.75">
      <c r="A50" s="11">
        <v>44</v>
      </c>
      <c r="B50" s="24" t="s">
        <v>51</v>
      </c>
      <c r="C50" s="47">
        <v>2036.0303299999996</v>
      </c>
      <c r="D50" s="47">
        <v>1961.0838599999997</v>
      </c>
      <c r="E50" s="47">
        <v>2630.3</v>
      </c>
      <c r="F50" s="47">
        <v>2142.0853999999999</v>
      </c>
      <c r="G50" s="19">
        <f t="shared" si="7"/>
        <v>105.20891405384911</v>
      </c>
      <c r="H50" s="19">
        <f t="shared" si="8"/>
        <v>106.05507000000034</v>
      </c>
      <c r="I50" s="19">
        <f t="shared" si="9"/>
        <v>109.22966853645923</v>
      </c>
      <c r="J50" s="19">
        <f t="shared" si="10"/>
        <v>181.0015400000002</v>
      </c>
      <c r="K50" s="20">
        <f t="shared" si="11"/>
        <v>81.438824468691777</v>
      </c>
      <c r="L50" s="20">
        <f t="shared" si="12"/>
        <v>-488.21460000000025</v>
      </c>
      <c r="M50" s="48">
        <v>1444</v>
      </c>
      <c r="N50" s="48">
        <v>1444</v>
      </c>
      <c r="O50" s="48">
        <f t="shared" si="6"/>
        <v>100</v>
      </c>
    </row>
    <row r="51" spans="1:15" s="7" customFormat="1" ht="18.75">
      <c r="A51" s="11">
        <v>45</v>
      </c>
      <c r="B51" s="24" t="s">
        <v>52</v>
      </c>
      <c r="C51" s="47">
        <v>8101.1836499999999</v>
      </c>
      <c r="D51" s="47">
        <v>8101.1836499999999</v>
      </c>
      <c r="E51" s="47">
        <v>11086.3</v>
      </c>
      <c r="F51" s="47">
        <v>12171.798329999996</v>
      </c>
      <c r="G51" s="19">
        <f t="shared" si="7"/>
        <v>150.24715962339647</v>
      </c>
      <c r="H51" s="19">
        <f t="shared" si="8"/>
        <v>4070.614679999996</v>
      </c>
      <c r="I51" s="19">
        <f t="shared" si="9"/>
        <v>150.24715962339647</v>
      </c>
      <c r="J51" s="19">
        <f t="shared" si="10"/>
        <v>4070.614679999996</v>
      </c>
      <c r="K51" s="20">
        <f t="shared" si="11"/>
        <v>109.79134905243406</v>
      </c>
      <c r="L51" s="20">
        <f t="shared" si="12"/>
        <v>1085.4983299999967</v>
      </c>
      <c r="M51" s="48">
        <v>1662.8</v>
      </c>
      <c r="N51" s="48">
        <v>1662.8</v>
      </c>
      <c r="O51" s="48">
        <f t="shared" si="6"/>
        <v>100</v>
      </c>
    </row>
    <row r="52" spans="1:15" s="7" customFormat="1" ht="18.75">
      <c r="A52" s="11">
        <v>46</v>
      </c>
      <c r="B52" s="24" t="s">
        <v>53</v>
      </c>
      <c r="C52" s="47">
        <v>2073.7533700000004</v>
      </c>
      <c r="D52" s="47">
        <v>1989.0269700000006</v>
      </c>
      <c r="E52" s="47">
        <v>2481</v>
      </c>
      <c r="F52" s="47">
        <v>2481.4927099999995</v>
      </c>
      <c r="G52" s="19">
        <f t="shared" si="7"/>
        <v>119.66190126070772</v>
      </c>
      <c r="H52" s="19">
        <f t="shared" si="8"/>
        <v>407.73933999999917</v>
      </c>
      <c r="I52" s="19">
        <f t="shared" si="9"/>
        <v>124.75912832896373</v>
      </c>
      <c r="J52" s="19">
        <f t="shared" si="10"/>
        <v>492.46573999999896</v>
      </c>
      <c r="K52" s="20">
        <f t="shared" si="11"/>
        <v>100.01985933091493</v>
      </c>
      <c r="L52" s="20">
        <f t="shared" si="12"/>
        <v>0.49270999999953347</v>
      </c>
      <c r="M52" s="48">
        <v>2914.8</v>
      </c>
      <c r="N52" s="48">
        <v>2914.8</v>
      </c>
      <c r="O52" s="48">
        <f t="shared" si="6"/>
        <v>100</v>
      </c>
    </row>
    <row r="53" spans="1:15" s="7" customFormat="1" ht="18.75">
      <c r="A53" s="11">
        <v>47</v>
      </c>
      <c r="B53" s="24" t="s">
        <v>54</v>
      </c>
      <c r="C53" s="47">
        <v>34252.924740000002</v>
      </c>
      <c r="D53" s="47">
        <v>13524.088939999998</v>
      </c>
      <c r="E53" s="47">
        <v>20667.400000000001</v>
      </c>
      <c r="F53" s="47">
        <v>35117.072700000004</v>
      </c>
      <c r="G53" s="19">
        <f t="shared" si="7"/>
        <v>102.52284430179144</v>
      </c>
      <c r="H53" s="19">
        <f t="shared" si="8"/>
        <v>864.14796000000206</v>
      </c>
      <c r="I53" s="19">
        <f t="shared" si="9"/>
        <v>259.66313040233536</v>
      </c>
      <c r="J53" s="19">
        <f t="shared" si="10"/>
        <v>21592.983760000006</v>
      </c>
      <c r="K53" s="20">
        <f t="shared" si="11"/>
        <v>169.91529026389387</v>
      </c>
      <c r="L53" s="20">
        <f t="shared" si="12"/>
        <v>14449.672700000003</v>
      </c>
      <c r="M53" s="48">
        <v>672.6</v>
      </c>
      <c r="N53" s="48">
        <v>672.6</v>
      </c>
      <c r="O53" s="48">
        <f t="shared" si="6"/>
        <v>100</v>
      </c>
    </row>
    <row r="54" spans="1:15" s="7" customFormat="1" ht="18.75">
      <c r="A54" s="11">
        <v>48</v>
      </c>
      <c r="B54" s="24" t="s">
        <v>55</v>
      </c>
      <c r="C54" s="47">
        <v>5044.2700300000006</v>
      </c>
      <c r="D54" s="47">
        <v>4961.1453199999996</v>
      </c>
      <c r="E54" s="47">
        <v>5259.03</v>
      </c>
      <c r="F54" s="47">
        <v>6710.3457500000013</v>
      </c>
      <c r="G54" s="19">
        <f t="shared" si="7"/>
        <v>133.02907477377852</v>
      </c>
      <c r="H54" s="19">
        <f t="shared" si="8"/>
        <v>1666.0757200000007</v>
      </c>
      <c r="I54" s="19">
        <f t="shared" si="9"/>
        <v>135.25799623220877</v>
      </c>
      <c r="J54" s="19">
        <f t="shared" si="10"/>
        <v>1749.2004300000017</v>
      </c>
      <c r="K54" s="20">
        <f t="shared" si="11"/>
        <v>127.59664329733813</v>
      </c>
      <c r="L54" s="20">
        <f t="shared" si="12"/>
        <v>1451.3157500000016</v>
      </c>
      <c r="M54" s="48">
        <v>8137.4</v>
      </c>
      <c r="N54" s="48">
        <v>8137.4</v>
      </c>
      <c r="O54" s="48">
        <f t="shared" si="6"/>
        <v>100</v>
      </c>
    </row>
    <row r="55" spans="1:15" s="7" customFormat="1" ht="18.75">
      <c r="A55" s="11">
        <v>49</v>
      </c>
      <c r="B55" s="24" t="s">
        <v>56</v>
      </c>
      <c r="C55" s="47">
        <v>1545.86376</v>
      </c>
      <c r="D55" s="47">
        <v>1545.86376</v>
      </c>
      <c r="E55" s="47">
        <v>1865.16</v>
      </c>
      <c r="F55" s="47">
        <v>2577.3457499999995</v>
      </c>
      <c r="G55" s="19">
        <f t="shared" si="7"/>
        <v>166.72528438081758</v>
      </c>
      <c r="H55" s="19">
        <f t="shared" si="8"/>
        <v>1031.4819899999995</v>
      </c>
      <c r="I55" s="19">
        <f t="shared" si="9"/>
        <v>166.72528438081758</v>
      </c>
      <c r="J55" s="19">
        <f t="shared" si="10"/>
        <v>1031.4819899999995</v>
      </c>
      <c r="K55" s="20">
        <f t="shared" si="11"/>
        <v>138.18362767805439</v>
      </c>
      <c r="L55" s="20">
        <f t="shared" si="12"/>
        <v>712.18574999999942</v>
      </c>
      <c r="M55" s="48">
        <v>1583.4</v>
      </c>
      <c r="N55" s="48">
        <v>1583.4</v>
      </c>
      <c r="O55" s="48">
        <f t="shared" si="6"/>
        <v>100</v>
      </c>
    </row>
    <row r="56" spans="1:15" s="7" customFormat="1" ht="18.75">
      <c r="A56" s="11">
        <v>50</v>
      </c>
      <c r="B56" s="24" t="s">
        <v>57</v>
      </c>
      <c r="C56" s="47">
        <v>18335.704589999998</v>
      </c>
      <c r="D56" s="47">
        <v>17180.290499999996</v>
      </c>
      <c r="E56" s="47">
        <v>15380</v>
      </c>
      <c r="F56" s="47">
        <v>19235.46543</v>
      </c>
      <c r="G56" s="19">
        <f t="shared" si="7"/>
        <v>104.90715170275331</v>
      </c>
      <c r="H56" s="19">
        <f t="shared" si="8"/>
        <v>899.76084000000264</v>
      </c>
      <c r="I56" s="19">
        <f t="shared" si="9"/>
        <v>111.96239918061923</v>
      </c>
      <c r="J56" s="19">
        <f t="shared" si="10"/>
        <v>2055.1749300000047</v>
      </c>
      <c r="K56" s="20">
        <f t="shared" si="11"/>
        <v>125.06804570871262</v>
      </c>
      <c r="L56" s="20">
        <f t="shared" si="12"/>
        <v>3855.4654300000002</v>
      </c>
      <c r="M56" s="48">
        <v>4698.2</v>
      </c>
      <c r="N56" s="48">
        <v>4698.2</v>
      </c>
      <c r="O56" s="48">
        <f t="shared" si="6"/>
        <v>100</v>
      </c>
    </row>
    <row r="57" spans="1:15" s="7" customFormat="1" ht="18.75">
      <c r="A57" s="11">
        <v>51</v>
      </c>
      <c r="B57" s="24" t="s">
        <v>58</v>
      </c>
      <c r="C57" s="47">
        <v>3626.6455699999988</v>
      </c>
      <c r="D57" s="47">
        <v>3172.2455699999987</v>
      </c>
      <c r="E57" s="47">
        <v>5054.6040000000003</v>
      </c>
      <c r="F57" s="47">
        <v>5454.809369999999</v>
      </c>
      <c r="G57" s="19">
        <f t="shared" si="7"/>
        <v>150.40922154408381</v>
      </c>
      <c r="H57" s="19">
        <f t="shared" si="8"/>
        <v>1828.1638000000003</v>
      </c>
      <c r="I57" s="19">
        <f t="shared" si="9"/>
        <v>171.954196156384</v>
      </c>
      <c r="J57" s="19">
        <f t="shared" si="10"/>
        <v>2282.5638000000004</v>
      </c>
      <c r="K57" s="20">
        <f t="shared" si="11"/>
        <v>107.91764043236618</v>
      </c>
      <c r="L57" s="20">
        <f t="shared" si="12"/>
        <v>400.20536999999877</v>
      </c>
      <c r="M57" s="48">
        <v>298.8</v>
      </c>
      <c r="N57" s="48">
        <v>298.8</v>
      </c>
      <c r="O57" s="48">
        <f t="shared" si="6"/>
        <v>100</v>
      </c>
    </row>
    <row r="58" spans="1:15" s="7" customFormat="1" ht="18.75">
      <c r="A58" s="11">
        <v>52</v>
      </c>
      <c r="B58" s="24" t="s">
        <v>59</v>
      </c>
      <c r="C58" s="47">
        <v>8190.9371900000006</v>
      </c>
      <c r="D58" s="47">
        <v>8190.9371900000006</v>
      </c>
      <c r="E58" s="47">
        <v>15116.178</v>
      </c>
      <c r="F58" s="47">
        <v>10344.501270000002</v>
      </c>
      <c r="G58" s="19">
        <f t="shared" si="7"/>
        <v>126.2920350876235</v>
      </c>
      <c r="H58" s="19">
        <f t="shared" si="8"/>
        <v>2153.5640800000019</v>
      </c>
      <c r="I58" s="19">
        <f t="shared" si="9"/>
        <v>126.2920350876235</v>
      </c>
      <c r="J58" s="19">
        <f t="shared" si="10"/>
        <v>2153.5640800000019</v>
      </c>
      <c r="K58" s="20">
        <f t="shared" si="11"/>
        <v>68.433312111037608</v>
      </c>
      <c r="L58" s="20">
        <f t="shared" si="12"/>
        <v>-4771.6767299999974</v>
      </c>
      <c r="M58" s="48">
        <v>9612.4</v>
      </c>
      <c r="N58" s="48">
        <v>9612.4</v>
      </c>
      <c r="O58" s="48">
        <f t="shared" si="6"/>
        <v>100</v>
      </c>
    </row>
    <row r="59" spans="1:15" s="7" customFormat="1" ht="18.75">
      <c r="A59" s="11">
        <v>53</v>
      </c>
      <c r="B59" s="24" t="s">
        <v>60</v>
      </c>
      <c r="C59" s="47">
        <v>3763.0763400000001</v>
      </c>
      <c r="D59" s="47">
        <v>3387.5166999999997</v>
      </c>
      <c r="E59" s="47">
        <v>3338.7</v>
      </c>
      <c r="F59" s="47">
        <v>4489.8045399999992</v>
      </c>
      <c r="G59" s="19">
        <f t="shared" si="7"/>
        <v>119.31207699071018</v>
      </c>
      <c r="H59" s="19">
        <f t="shared" si="8"/>
        <v>726.72819999999911</v>
      </c>
      <c r="I59" s="19">
        <f t="shared" si="9"/>
        <v>132.53970201829557</v>
      </c>
      <c r="J59" s="19">
        <f t="shared" si="10"/>
        <v>1102.2878399999995</v>
      </c>
      <c r="K59" s="20">
        <f t="shared" si="11"/>
        <v>134.47762722017552</v>
      </c>
      <c r="L59" s="20">
        <f t="shared" si="12"/>
        <v>1151.1045399999994</v>
      </c>
      <c r="M59" s="48">
        <v>3180</v>
      </c>
      <c r="N59" s="48">
        <v>3180</v>
      </c>
      <c r="O59" s="48">
        <f t="shared" si="6"/>
        <v>100</v>
      </c>
    </row>
    <row r="60" spans="1:15" s="7" customFormat="1" ht="18.75">
      <c r="A60" s="11">
        <v>54</v>
      </c>
      <c r="B60" s="26" t="s">
        <v>61</v>
      </c>
      <c r="C60" s="47">
        <v>8980.036759999999</v>
      </c>
      <c r="D60" s="47">
        <v>8154.6313600000003</v>
      </c>
      <c r="E60" s="47">
        <v>5550.3879999999999</v>
      </c>
      <c r="F60" s="47">
        <v>6294.7675099999997</v>
      </c>
      <c r="G60" s="19">
        <f t="shared" si="7"/>
        <v>70.097346795270809</v>
      </c>
      <c r="H60" s="19">
        <f t="shared" si="8"/>
        <v>-2685.2692499999994</v>
      </c>
      <c r="I60" s="19">
        <f t="shared" si="9"/>
        <v>77.192545341497805</v>
      </c>
      <c r="J60" s="19">
        <f t="shared" si="10"/>
        <v>-1859.8638500000006</v>
      </c>
      <c r="K60" s="20">
        <f t="shared" si="11"/>
        <v>113.41130584024035</v>
      </c>
      <c r="L60" s="20">
        <f t="shared" si="12"/>
        <v>744.37950999999975</v>
      </c>
      <c r="M60" s="48">
        <v>4810.6000000000004</v>
      </c>
      <c r="N60" s="48">
        <v>4810.6000000000004</v>
      </c>
      <c r="O60" s="48">
        <f t="shared" si="6"/>
        <v>100</v>
      </c>
    </row>
    <row r="61" spans="1:15" s="7" customFormat="1" ht="18.75">
      <c r="A61" s="11">
        <v>55</v>
      </c>
      <c r="B61" s="24" t="s">
        <v>62</v>
      </c>
      <c r="C61" s="47">
        <v>2626.4722499999998</v>
      </c>
      <c r="D61" s="47">
        <v>2546.7097199999998</v>
      </c>
      <c r="E61" s="47">
        <v>2578.9</v>
      </c>
      <c r="F61" s="47">
        <v>3325.9412400000001</v>
      </c>
      <c r="G61" s="19">
        <f t="shared" si="7"/>
        <v>126.63150124658658</v>
      </c>
      <c r="H61" s="19">
        <f t="shared" si="8"/>
        <v>699.4689900000003</v>
      </c>
      <c r="I61" s="19">
        <f t="shared" si="9"/>
        <v>130.597579059776</v>
      </c>
      <c r="J61" s="19">
        <f t="shared" si="10"/>
        <v>779.23152000000027</v>
      </c>
      <c r="K61" s="20">
        <f t="shared" si="11"/>
        <v>128.96743727946023</v>
      </c>
      <c r="L61" s="20">
        <f t="shared" si="12"/>
        <v>747.04124000000002</v>
      </c>
      <c r="M61" s="48">
        <v>2696.2</v>
      </c>
      <c r="N61" s="48">
        <v>2696.2</v>
      </c>
      <c r="O61" s="48">
        <f t="shared" si="6"/>
        <v>100</v>
      </c>
    </row>
    <row r="62" spans="1:15" s="7" customFormat="1" ht="18.75">
      <c r="A62" s="11">
        <v>56</v>
      </c>
      <c r="B62" s="24" t="s">
        <v>63</v>
      </c>
      <c r="C62" s="47">
        <v>26090.780919999994</v>
      </c>
      <c r="D62" s="47">
        <v>15494.338399999999</v>
      </c>
      <c r="E62" s="47">
        <v>17258.310000000001</v>
      </c>
      <c r="F62" s="47">
        <v>16980.287489999999</v>
      </c>
      <c r="G62" s="19">
        <f t="shared" si="7"/>
        <v>65.081560962338585</v>
      </c>
      <c r="H62" s="19">
        <f t="shared" si="8"/>
        <v>-9110.493429999995</v>
      </c>
      <c r="I62" s="19">
        <f t="shared" si="9"/>
        <v>109.59027130838965</v>
      </c>
      <c r="J62" s="19">
        <f t="shared" si="10"/>
        <v>1485.9490900000001</v>
      </c>
      <c r="K62" s="20">
        <f t="shared" si="11"/>
        <v>98.389051361344173</v>
      </c>
      <c r="L62" s="20">
        <f t="shared" si="12"/>
        <v>-278.02251000000251</v>
      </c>
      <c r="M62" s="48">
        <v>3732</v>
      </c>
      <c r="N62" s="48">
        <v>3732</v>
      </c>
      <c r="O62" s="48">
        <f t="shared" si="6"/>
        <v>100</v>
      </c>
    </row>
    <row r="63" spans="1:15" s="7" customFormat="1" ht="18.75">
      <c r="A63" s="11">
        <v>57</v>
      </c>
      <c r="B63" s="24" t="s">
        <v>64</v>
      </c>
      <c r="C63" s="47">
        <v>19023.458829999996</v>
      </c>
      <c r="D63" s="47">
        <v>17979.426759999995</v>
      </c>
      <c r="E63" s="47">
        <v>24872.45</v>
      </c>
      <c r="F63" s="47">
        <v>27597.41346</v>
      </c>
      <c r="G63" s="19">
        <f t="shared" si="7"/>
        <v>145.07042965540461</v>
      </c>
      <c r="H63" s="19">
        <f t="shared" si="8"/>
        <v>8573.9546300000038</v>
      </c>
      <c r="I63" s="19">
        <f t="shared" si="9"/>
        <v>153.49440128646242</v>
      </c>
      <c r="J63" s="19">
        <f t="shared" si="10"/>
        <v>9617.9867000000049</v>
      </c>
      <c r="K63" s="20">
        <f t="shared" si="11"/>
        <v>110.95575007689229</v>
      </c>
      <c r="L63" s="20">
        <f t="shared" si="12"/>
        <v>2724.963459999999</v>
      </c>
      <c r="M63" s="48">
        <v>3576</v>
      </c>
      <c r="N63" s="48">
        <v>3576</v>
      </c>
      <c r="O63" s="48">
        <f t="shared" si="6"/>
        <v>100</v>
      </c>
    </row>
    <row r="64" spans="1:15" s="7" customFormat="1" ht="18.75">
      <c r="A64" s="11">
        <v>58</v>
      </c>
      <c r="B64" s="24" t="s">
        <v>65</v>
      </c>
      <c r="C64" s="47">
        <v>6739.8856900000001</v>
      </c>
      <c r="D64" s="47">
        <v>6429.463490000001</v>
      </c>
      <c r="E64" s="47">
        <v>9174</v>
      </c>
      <c r="F64" s="47">
        <v>11259.699210000001</v>
      </c>
      <c r="G64" s="19">
        <f t="shared" si="7"/>
        <v>167.06068511972049</v>
      </c>
      <c r="H64" s="19">
        <f t="shared" si="8"/>
        <v>4519.8135200000006</v>
      </c>
      <c r="I64" s="19">
        <f t="shared" si="9"/>
        <v>175.12657514134199</v>
      </c>
      <c r="J64" s="19">
        <f t="shared" si="10"/>
        <v>4830.2357199999997</v>
      </c>
      <c r="K64" s="20">
        <f t="shared" si="11"/>
        <v>122.73489437540877</v>
      </c>
      <c r="L64" s="20">
        <f t="shared" si="12"/>
        <v>2085.6992100000007</v>
      </c>
      <c r="M64" s="48">
        <v>4020.2</v>
      </c>
      <c r="N64" s="48">
        <v>4020.2</v>
      </c>
      <c r="O64" s="48">
        <f t="shared" si="6"/>
        <v>100</v>
      </c>
    </row>
    <row r="65" spans="1:15" s="7" customFormat="1" ht="18.75">
      <c r="A65" s="11">
        <v>59</v>
      </c>
      <c r="B65" s="24" t="s">
        <v>66</v>
      </c>
      <c r="C65" s="47">
        <v>1582.7440800000004</v>
      </c>
      <c r="D65" s="47">
        <v>1527.1490500000002</v>
      </c>
      <c r="E65" s="47">
        <v>1812.5</v>
      </c>
      <c r="F65" s="47">
        <v>1948.7670999999998</v>
      </c>
      <c r="G65" s="19">
        <f t="shared" si="7"/>
        <v>123.12584988471411</v>
      </c>
      <c r="H65" s="19">
        <f t="shared" si="8"/>
        <v>366.02301999999941</v>
      </c>
      <c r="I65" s="19">
        <f t="shared" si="9"/>
        <v>127.608179437364</v>
      </c>
      <c r="J65" s="19">
        <f t="shared" si="10"/>
        <v>421.61804999999958</v>
      </c>
      <c r="K65" s="20">
        <f t="shared" si="11"/>
        <v>107.5181848275862</v>
      </c>
      <c r="L65" s="20">
        <f t="shared" si="12"/>
        <v>136.2670999999998</v>
      </c>
      <c r="M65" s="48">
        <v>1954.2</v>
      </c>
      <c r="N65" s="48">
        <v>1954.2</v>
      </c>
      <c r="O65" s="48">
        <f t="shared" si="6"/>
        <v>100</v>
      </c>
    </row>
    <row r="66" spans="1:15" s="7" customFormat="1" ht="18.75">
      <c r="A66" s="11">
        <v>60</v>
      </c>
      <c r="B66" s="24" t="s">
        <v>67</v>
      </c>
      <c r="C66" s="47">
        <v>10128.433519999997</v>
      </c>
      <c r="D66" s="47">
        <v>9869.3438899999983</v>
      </c>
      <c r="E66" s="47">
        <v>13400.616</v>
      </c>
      <c r="F66" s="47">
        <v>12512.027290000002</v>
      </c>
      <c r="G66" s="19">
        <f t="shared" si="7"/>
        <v>123.53368628320725</v>
      </c>
      <c r="H66" s="19">
        <f t="shared" si="8"/>
        <v>2383.593770000005</v>
      </c>
      <c r="I66" s="19">
        <f t="shared" si="9"/>
        <v>126.77668778648672</v>
      </c>
      <c r="J66" s="19">
        <f t="shared" si="10"/>
        <v>2642.6834000000035</v>
      </c>
      <c r="K66" s="20">
        <f t="shared" si="11"/>
        <v>93.369045796103705</v>
      </c>
      <c r="L66" s="20">
        <f t="shared" si="12"/>
        <v>-888.58870999999817</v>
      </c>
      <c r="M66" s="48">
        <v>12414</v>
      </c>
      <c r="N66" s="48">
        <v>12414</v>
      </c>
      <c r="O66" s="48">
        <f t="shared" si="6"/>
        <v>100</v>
      </c>
    </row>
    <row r="67" spans="1:15" s="7" customFormat="1" ht="18.75">
      <c r="A67" s="11">
        <v>61</v>
      </c>
      <c r="B67" s="24" t="s">
        <v>68</v>
      </c>
      <c r="C67" s="47">
        <v>3181.48972</v>
      </c>
      <c r="D67" s="47">
        <v>1850.0716400000003</v>
      </c>
      <c r="E67" s="47">
        <v>2546.6999999999998</v>
      </c>
      <c r="F67" s="47">
        <v>2999.0625800000012</v>
      </c>
      <c r="G67" s="19">
        <f t="shared" si="7"/>
        <v>94.265983672579694</v>
      </c>
      <c r="H67" s="19">
        <f t="shared" si="8"/>
        <v>-182.42713999999887</v>
      </c>
      <c r="I67" s="19">
        <f t="shared" si="9"/>
        <v>162.10521339595263</v>
      </c>
      <c r="J67" s="19">
        <f t="shared" si="10"/>
        <v>1148.9909400000008</v>
      </c>
      <c r="K67" s="20">
        <f t="shared" si="11"/>
        <v>117.76269603801002</v>
      </c>
      <c r="L67" s="20">
        <f t="shared" si="12"/>
        <v>452.36258000000134</v>
      </c>
      <c r="M67" s="48">
        <v>2056</v>
      </c>
      <c r="N67" s="48">
        <v>2056</v>
      </c>
      <c r="O67" s="48">
        <f t="shared" si="6"/>
        <v>100</v>
      </c>
    </row>
    <row r="68" spans="1:15" s="7" customFormat="1" ht="18.75">
      <c r="A68" s="11">
        <v>62</v>
      </c>
      <c r="B68" s="24" t="s">
        <v>69</v>
      </c>
      <c r="C68" s="47">
        <v>9599.5442199999979</v>
      </c>
      <c r="D68" s="47">
        <v>8791.1182100000005</v>
      </c>
      <c r="E68" s="47">
        <v>8611.6</v>
      </c>
      <c r="F68" s="47">
        <v>9890.268320000001</v>
      </c>
      <c r="G68" s="19">
        <f t="shared" si="7"/>
        <v>103.02851982695489</v>
      </c>
      <c r="H68" s="19">
        <f t="shared" si="8"/>
        <v>290.72410000000309</v>
      </c>
      <c r="I68" s="19">
        <f t="shared" si="9"/>
        <v>112.50296132691861</v>
      </c>
      <c r="J68" s="19">
        <f t="shared" si="10"/>
        <v>1099.1501100000005</v>
      </c>
      <c r="K68" s="20">
        <f t="shared" si="11"/>
        <v>114.84820846300339</v>
      </c>
      <c r="L68" s="20">
        <f t="shared" si="12"/>
        <v>1278.6683200000007</v>
      </c>
      <c r="M68" s="48">
        <v>247.2</v>
      </c>
      <c r="N68" s="48">
        <v>247.2</v>
      </c>
      <c r="O68" s="48">
        <f t="shared" si="6"/>
        <v>100</v>
      </c>
    </row>
    <row r="69" spans="1:15" s="7" customFormat="1" ht="18.75">
      <c r="A69" s="11">
        <v>63</v>
      </c>
      <c r="B69" s="24" t="s">
        <v>70</v>
      </c>
      <c r="C69" s="47">
        <v>5502.7567600000002</v>
      </c>
      <c r="D69" s="47">
        <v>5243.4725399999998</v>
      </c>
      <c r="E69" s="47">
        <v>4538.57</v>
      </c>
      <c r="F69" s="47">
        <v>6867.5350600000002</v>
      </c>
      <c r="G69" s="19">
        <f t="shared" si="7"/>
        <v>124.80171956574</v>
      </c>
      <c r="H69" s="19">
        <f t="shared" si="8"/>
        <v>1364.7782999999999</v>
      </c>
      <c r="I69" s="19">
        <f t="shared" si="9"/>
        <v>130.97303375979919</v>
      </c>
      <c r="J69" s="19">
        <f t="shared" si="10"/>
        <v>1624.0625200000004</v>
      </c>
      <c r="K69" s="20">
        <f t="shared" si="11"/>
        <v>151.31495294773464</v>
      </c>
      <c r="L69" s="20">
        <f t="shared" si="12"/>
        <v>2328.9650600000004</v>
      </c>
      <c r="M69" s="48">
        <v>5510.6</v>
      </c>
      <c r="N69" s="48">
        <v>5510.6</v>
      </c>
      <c r="O69" s="48">
        <f t="shared" si="6"/>
        <v>100</v>
      </c>
    </row>
    <row r="70" spans="1:15" s="7" customFormat="1" ht="18.75">
      <c r="A70" s="11">
        <v>64</v>
      </c>
      <c r="B70" s="24" t="s">
        <v>71</v>
      </c>
      <c r="C70" s="47">
        <v>5861.8211999999985</v>
      </c>
      <c r="D70" s="47">
        <v>5490.1949599999998</v>
      </c>
      <c r="E70" s="47">
        <v>5886.61</v>
      </c>
      <c r="F70" s="47">
        <v>7525.3403799999996</v>
      </c>
      <c r="G70" s="19">
        <f t="shared" si="7"/>
        <v>128.37887958779777</v>
      </c>
      <c r="H70" s="19">
        <f t="shared" si="8"/>
        <v>1663.5191800000011</v>
      </c>
      <c r="I70" s="19">
        <f t="shared" si="9"/>
        <v>137.0687277014294</v>
      </c>
      <c r="J70" s="19">
        <f t="shared" si="10"/>
        <v>2035.1454199999998</v>
      </c>
      <c r="K70" s="20">
        <f t="shared" si="11"/>
        <v>127.83826990407043</v>
      </c>
      <c r="L70" s="20">
        <f t="shared" si="12"/>
        <v>1638.73038</v>
      </c>
      <c r="M70" s="48">
        <v>4425.6000000000004</v>
      </c>
      <c r="N70" s="48">
        <v>4425.6000000000004</v>
      </c>
      <c r="O70" s="48">
        <f t="shared" si="6"/>
        <v>100</v>
      </c>
    </row>
    <row r="71" spans="1:15" s="7" customFormat="1" ht="18.75">
      <c r="A71" s="11">
        <v>65</v>
      </c>
      <c r="B71" s="24" t="s">
        <v>72</v>
      </c>
      <c r="C71" s="47">
        <v>2698.1954200000009</v>
      </c>
      <c r="D71" s="47">
        <v>2698.1954200000009</v>
      </c>
      <c r="E71" s="47">
        <v>2859.6</v>
      </c>
      <c r="F71" s="47">
        <v>3051.2898700000001</v>
      </c>
      <c r="G71" s="19">
        <f t="shared" ref="G71:G78" si="13">F71/C71*100</f>
        <v>113.08631863291797</v>
      </c>
      <c r="H71" s="19">
        <f t="shared" ref="H71:H78" si="14">F71-C71</f>
        <v>353.09444999999914</v>
      </c>
      <c r="I71" s="19">
        <f t="shared" ref="I71:I78" si="15">F71/D71*100</f>
        <v>113.08631863291797</v>
      </c>
      <c r="J71" s="19">
        <f t="shared" ref="J71:J78" si="16">F71-D71</f>
        <v>353.09444999999914</v>
      </c>
      <c r="K71" s="20">
        <f t="shared" ref="K71:K78" si="17">F71/E71*100</f>
        <v>106.70338054273326</v>
      </c>
      <c r="L71" s="20">
        <f t="shared" ref="L71:L78" si="18">F71-E71</f>
        <v>191.68987000000016</v>
      </c>
      <c r="M71" s="48">
        <v>3540.8</v>
      </c>
      <c r="N71" s="48">
        <v>3540.8</v>
      </c>
      <c r="O71" s="48">
        <f t="shared" si="6"/>
        <v>100</v>
      </c>
    </row>
    <row r="72" spans="1:15" s="7" customFormat="1" ht="18.75">
      <c r="A72" s="11">
        <v>66</v>
      </c>
      <c r="B72" s="24" t="s">
        <v>73</v>
      </c>
      <c r="C72" s="47">
        <v>279051.83774999995</v>
      </c>
      <c r="D72" s="47">
        <v>216001.15107999998</v>
      </c>
      <c r="E72" s="47">
        <v>271296.40399999998</v>
      </c>
      <c r="F72" s="47">
        <v>287064.54755999992</v>
      </c>
      <c r="G72" s="19">
        <f t="shared" si="13"/>
        <v>102.87140549748986</v>
      </c>
      <c r="H72" s="19">
        <f t="shared" si="14"/>
        <v>8012.7098099999712</v>
      </c>
      <c r="I72" s="19">
        <f t="shared" si="15"/>
        <v>132.89954526847882</v>
      </c>
      <c r="J72" s="19">
        <f t="shared" si="16"/>
        <v>71063.396479999938</v>
      </c>
      <c r="K72" s="20">
        <f t="shared" si="17"/>
        <v>105.8121461720517</v>
      </c>
      <c r="L72" s="20">
        <f t="shared" si="18"/>
        <v>15768.143559999939</v>
      </c>
      <c r="M72" s="48">
        <v>0</v>
      </c>
      <c r="N72" s="48">
        <v>0</v>
      </c>
      <c r="O72" s="48"/>
    </row>
    <row r="73" spans="1:15" s="7" customFormat="1" ht="18.75">
      <c r="A73" s="11">
        <v>67</v>
      </c>
      <c r="B73" s="24" t="s">
        <v>74</v>
      </c>
      <c r="C73" s="47">
        <v>4164.3730999999998</v>
      </c>
      <c r="D73" s="47">
        <v>3995.1250599999994</v>
      </c>
      <c r="E73" s="47">
        <v>6339.6</v>
      </c>
      <c r="F73" s="47">
        <v>6618.4021600000015</v>
      </c>
      <c r="G73" s="19">
        <f t="shared" si="13"/>
        <v>158.92913533612062</v>
      </c>
      <c r="H73" s="19">
        <f t="shared" si="14"/>
        <v>2454.0290600000017</v>
      </c>
      <c r="I73" s="19">
        <f t="shared" si="15"/>
        <v>165.66195201909406</v>
      </c>
      <c r="J73" s="19">
        <f t="shared" si="16"/>
        <v>2623.2771000000021</v>
      </c>
      <c r="K73" s="20">
        <f t="shared" si="17"/>
        <v>104.39778787305194</v>
      </c>
      <c r="L73" s="20">
        <f t="shared" si="18"/>
        <v>278.80216000000109</v>
      </c>
      <c r="M73" s="48">
        <v>984.6</v>
      </c>
      <c r="N73" s="48">
        <v>984.6</v>
      </c>
      <c r="O73" s="48">
        <f t="shared" ref="O73:O78" si="19">N73/M73*100</f>
        <v>100</v>
      </c>
    </row>
    <row r="74" spans="1:15" s="7" customFormat="1" ht="18.75">
      <c r="A74" s="11">
        <v>68</v>
      </c>
      <c r="B74" s="24" t="s">
        <v>75</v>
      </c>
      <c r="C74" s="47">
        <v>62309.330839999995</v>
      </c>
      <c r="D74" s="47">
        <v>50939.353520000004</v>
      </c>
      <c r="E74" s="47">
        <v>66076.5</v>
      </c>
      <c r="F74" s="47">
        <v>64366.42613</v>
      </c>
      <c r="G74" s="19">
        <f t="shared" si="13"/>
        <v>103.30142414028212</v>
      </c>
      <c r="H74" s="19">
        <f t="shared" si="14"/>
        <v>2057.0952900000048</v>
      </c>
      <c r="I74" s="19">
        <f t="shared" si="15"/>
        <v>126.35893799619622</v>
      </c>
      <c r="J74" s="19">
        <f t="shared" si="16"/>
        <v>13427.072609999996</v>
      </c>
      <c r="K74" s="20">
        <f t="shared" si="17"/>
        <v>97.411978736767239</v>
      </c>
      <c r="L74" s="20">
        <f t="shared" si="18"/>
        <v>-1710.0738700000002</v>
      </c>
      <c r="M74" s="48">
        <v>14872.4</v>
      </c>
      <c r="N74" s="48">
        <v>14872.4</v>
      </c>
      <c r="O74" s="48">
        <f t="shared" si="19"/>
        <v>100</v>
      </c>
    </row>
    <row r="75" spans="1:15" s="7" customFormat="1" ht="18.75">
      <c r="A75" s="11">
        <v>69</v>
      </c>
      <c r="B75" s="24" t="s">
        <v>76</v>
      </c>
      <c r="C75" s="47">
        <v>7963.7117899999976</v>
      </c>
      <c r="D75" s="47">
        <v>7963.7117899999976</v>
      </c>
      <c r="E75" s="47">
        <v>7536.1</v>
      </c>
      <c r="F75" s="47">
        <v>10382.259810000001</v>
      </c>
      <c r="G75" s="19">
        <f t="shared" si="13"/>
        <v>130.36960758721787</v>
      </c>
      <c r="H75" s="19">
        <f t="shared" si="14"/>
        <v>2418.5480200000038</v>
      </c>
      <c r="I75" s="19">
        <f t="shared" si="15"/>
        <v>130.36960758721787</v>
      </c>
      <c r="J75" s="19">
        <f t="shared" si="16"/>
        <v>2418.5480200000038</v>
      </c>
      <c r="K75" s="20">
        <f t="shared" si="17"/>
        <v>137.76701224771435</v>
      </c>
      <c r="L75" s="20">
        <f t="shared" si="18"/>
        <v>2846.159810000001</v>
      </c>
      <c r="M75" s="48">
        <v>4376.3999999999996</v>
      </c>
      <c r="N75" s="48">
        <v>4376.3999999999996</v>
      </c>
      <c r="O75" s="48">
        <f t="shared" si="19"/>
        <v>100</v>
      </c>
    </row>
    <row r="76" spans="1:15" s="7" customFormat="1" ht="18.75">
      <c r="A76" s="11">
        <v>70</v>
      </c>
      <c r="B76" s="24" t="s">
        <v>77</v>
      </c>
      <c r="C76" s="47">
        <v>27477.568660000004</v>
      </c>
      <c r="D76" s="47">
        <v>15877.31371</v>
      </c>
      <c r="E76" s="47">
        <v>23155.599999999999</v>
      </c>
      <c r="F76" s="47">
        <v>22870.904700000003</v>
      </c>
      <c r="G76" s="19">
        <f t="shared" si="13"/>
        <v>83.234819583196696</v>
      </c>
      <c r="H76" s="19">
        <f t="shared" si="14"/>
        <v>-4606.6639600000017</v>
      </c>
      <c r="I76" s="19">
        <f t="shared" si="15"/>
        <v>144.04769671833867</v>
      </c>
      <c r="J76" s="19">
        <f t="shared" si="16"/>
        <v>6993.5909900000024</v>
      </c>
      <c r="K76" s="20">
        <f t="shared" si="17"/>
        <v>98.77051210074454</v>
      </c>
      <c r="L76" s="20">
        <f t="shared" si="18"/>
        <v>-284.69529999999577</v>
      </c>
      <c r="M76" s="48">
        <v>0</v>
      </c>
      <c r="N76" s="48">
        <v>0</v>
      </c>
      <c r="O76" s="48"/>
    </row>
    <row r="77" spans="1:15" s="7" customFormat="1" ht="18.75">
      <c r="A77" s="11">
        <v>71</v>
      </c>
      <c r="B77" s="24" t="s">
        <v>78</v>
      </c>
      <c r="C77" s="47">
        <v>10385.883740000001</v>
      </c>
      <c r="D77" s="47">
        <v>9719.2526400000024</v>
      </c>
      <c r="E77" s="47">
        <v>13118.86</v>
      </c>
      <c r="F77" s="47">
        <v>15628.860569999999</v>
      </c>
      <c r="G77" s="19">
        <f t="shared" si="13"/>
        <v>150.48175929225255</v>
      </c>
      <c r="H77" s="19">
        <f t="shared" si="14"/>
        <v>5242.9768299999978</v>
      </c>
      <c r="I77" s="19">
        <f t="shared" si="15"/>
        <v>160.80311057744038</v>
      </c>
      <c r="J77" s="19">
        <f t="shared" si="16"/>
        <v>5909.6079299999965</v>
      </c>
      <c r="K77" s="20">
        <f t="shared" si="17"/>
        <v>119.13276435604922</v>
      </c>
      <c r="L77" s="20">
        <f t="shared" si="18"/>
        <v>2510.0005699999983</v>
      </c>
      <c r="M77" s="48">
        <v>5428</v>
      </c>
      <c r="N77" s="48">
        <v>5428</v>
      </c>
      <c r="O77" s="48">
        <f t="shared" si="19"/>
        <v>100</v>
      </c>
    </row>
    <row r="78" spans="1:15" s="8" customFormat="1" ht="27" customHeight="1">
      <c r="A78" s="56" t="s">
        <v>1</v>
      </c>
      <c r="B78" s="56"/>
      <c r="C78" s="21">
        <f>SUM(C7:C77)</f>
        <v>1635622.1240399999</v>
      </c>
      <c r="D78" s="21">
        <f>SUM(D7:D77)</f>
        <v>1126631.9739600006</v>
      </c>
      <c r="E78" s="21">
        <f>SUM(E7:E77)</f>
        <v>1308253.4070000004</v>
      </c>
      <c r="F78" s="21">
        <f>SUM(F7:F77)</f>
        <v>1521866.2816199998</v>
      </c>
      <c r="G78" s="21">
        <f t="shared" si="13"/>
        <v>93.045102487424032</v>
      </c>
      <c r="H78" s="21">
        <f t="shared" si="14"/>
        <v>-113755.84242000012</v>
      </c>
      <c r="I78" s="21">
        <f t="shared" si="15"/>
        <v>135.08104836318373</v>
      </c>
      <c r="J78" s="21">
        <f t="shared" si="16"/>
        <v>395234.30765999923</v>
      </c>
      <c r="K78" s="22">
        <f t="shared" si="17"/>
        <v>116.32809618358588</v>
      </c>
      <c r="L78" s="22">
        <f t="shared" si="18"/>
        <v>213612.87461999943</v>
      </c>
      <c r="M78" s="49">
        <f>SUM(M7:M77)</f>
        <v>272669.60000000003</v>
      </c>
      <c r="N78" s="49">
        <f>SUM(N7:N77)</f>
        <v>272669.60000000003</v>
      </c>
      <c r="O78" s="49">
        <f t="shared" si="19"/>
        <v>100</v>
      </c>
    </row>
    <row r="79" spans="1:15" ht="39" customHeight="1">
      <c r="A79" s="27"/>
      <c r="B79" s="28"/>
      <c r="C79" s="29"/>
      <c r="D79" s="35"/>
      <c r="E79" s="43"/>
      <c r="F79" s="43"/>
      <c r="G79" s="42"/>
      <c r="H79" s="30"/>
      <c r="I79" s="30"/>
      <c r="J79" s="30"/>
      <c r="K79" s="30"/>
      <c r="L79" s="31"/>
    </row>
    <row r="80" spans="1:15" ht="18.75">
      <c r="A80" s="32"/>
      <c r="B80" s="13"/>
      <c r="C80" s="46"/>
      <c r="D80" s="44"/>
      <c r="E80" s="34"/>
      <c r="F80" s="33"/>
      <c r="G80" s="33"/>
      <c r="H80" s="33"/>
      <c r="I80" s="33"/>
      <c r="J80" s="33"/>
      <c r="K80" s="28"/>
      <c r="L80" s="28"/>
    </row>
    <row r="81" spans="1:12" ht="18.75">
      <c r="A81" s="14"/>
      <c r="B81" s="14"/>
      <c r="C81" s="16"/>
      <c r="D81" s="45"/>
      <c r="E81" s="36"/>
      <c r="F81" s="37"/>
      <c r="G81" s="18"/>
      <c r="H81" s="18"/>
      <c r="I81" s="18"/>
      <c r="J81" s="18"/>
      <c r="K81" s="18"/>
      <c r="L81" s="14"/>
    </row>
    <row r="82" spans="1:12" ht="18.75">
      <c r="A82" s="12"/>
      <c r="B82" s="12"/>
      <c r="C82" s="15"/>
      <c r="D82" s="16"/>
      <c r="E82" s="16"/>
      <c r="F82" s="16"/>
      <c r="G82" s="14"/>
      <c r="H82" s="14"/>
      <c r="I82" s="14"/>
      <c r="J82" s="14"/>
      <c r="K82" s="14"/>
      <c r="L82" s="14"/>
    </row>
    <row r="83" spans="1:12" ht="18.75">
      <c r="A83" s="12"/>
      <c r="B83" s="12"/>
      <c r="C83" s="15"/>
      <c r="D83" s="15"/>
      <c r="E83" s="14"/>
      <c r="F83" s="14"/>
      <c r="G83" s="14"/>
      <c r="H83" s="14"/>
      <c r="I83" s="14"/>
      <c r="J83" s="14"/>
      <c r="K83" s="14"/>
      <c r="L83" s="14"/>
    </row>
    <row r="84" spans="1:12" ht="18.75">
      <c r="A84" s="12"/>
      <c r="B84" s="12"/>
      <c r="C84" s="15"/>
      <c r="D84" s="15"/>
      <c r="E84" s="16"/>
      <c r="F84" s="17" t="s">
        <v>6</v>
      </c>
      <c r="G84" s="14"/>
      <c r="H84" s="14"/>
      <c r="I84" s="14"/>
      <c r="J84" s="14"/>
      <c r="K84" s="14"/>
      <c r="L84" s="14"/>
    </row>
    <row r="85" spans="1:12" ht="18.75">
      <c r="A85" s="12"/>
      <c r="B85" s="12"/>
      <c r="C85" s="12"/>
      <c r="D85" s="12"/>
      <c r="E85" s="14"/>
      <c r="F85" s="14"/>
      <c r="G85" s="14"/>
      <c r="H85" s="14"/>
      <c r="I85" s="14"/>
      <c r="J85" s="14"/>
      <c r="K85" s="14"/>
      <c r="L85" s="14"/>
    </row>
    <row r="86" spans="1:12" ht="18.75">
      <c r="A86" s="12"/>
      <c r="B86" s="12"/>
      <c r="C86" s="13"/>
      <c r="D86" s="13"/>
      <c r="E86" s="15"/>
      <c r="F86" s="12"/>
      <c r="G86" s="12"/>
      <c r="H86" s="12"/>
      <c r="I86" s="12"/>
      <c r="J86" s="12"/>
      <c r="K86" s="12"/>
      <c r="L86" s="12"/>
    </row>
    <row r="87" spans="1:12" ht="18.75">
      <c r="A87" s="12"/>
      <c r="B87" s="12"/>
      <c r="C87" s="14"/>
      <c r="D87" s="14"/>
      <c r="E87" s="12"/>
      <c r="F87" s="12"/>
      <c r="G87" s="12"/>
      <c r="H87" s="12"/>
      <c r="I87" s="12"/>
      <c r="J87" s="12"/>
      <c r="K87" s="12"/>
      <c r="L87" s="12"/>
    </row>
    <row r="88" spans="1:12" ht="18.75">
      <c r="A88" s="12"/>
      <c r="B88" s="12"/>
      <c r="C88" s="14"/>
      <c r="D88" s="14"/>
      <c r="E88" s="12"/>
      <c r="F88" s="12"/>
      <c r="G88" s="12"/>
      <c r="H88" s="12"/>
      <c r="I88" s="12"/>
      <c r="J88" s="12"/>
      <c r="K88" s="12"/>
      <c r="L88" s="12"/>
    </row>
    <row r="89" spans="1:12" ht="18.75">
      <c r="A89" s="12"/>
      <c r="B89" s="12"/>
      <c r="C89" s="13"/>
      <c r="D89" s="13"/>
      <c r="E89" s="15"/>
      <c r="F89" s="12"/>
      <c r="G89" s="12"/>
      <c r="H89" s="12"/>
      <c r="I89" s="12"/>
      <c r="J89" s="12"/>
      <c r="K89" s="12"/>
      <c r="L89" s="12"/>
    </row>
    <row r="90" spans="1:12" ht="18.7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ht="18.7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8.75">
      <c r="A92" s="12"/>
      <c r="B92" s="12"/>
      <c r="C92" s="12"/>
      <c r="D92" s="12"/>
      <c r="E92" s="12"/>
      <c r="F92" s="15"/>
      <c r="G92" s="12"/>
      <c r="H92" s="12"/>
      <c r="I92" s="12"/>
      <c r="J92" s="12"/>
      <c r="K92" s="12"/>
      <c r="L92" s="12"/>
    </row>
    <row r="93" spans="1:12" ht="18.7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ht="18.7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8.7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8.7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8.7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8.7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8.7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ht="18.7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ht="18.7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ht="18.7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ht="18.7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ht="18.7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  <row r="105" spans="1:12" ht="18.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1:12" ht="18.7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ht="18.7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1:12" ht="18.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1:12" ht="18.7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</row>
    <row r="110" spans="1:12" ht="18.7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</row>
    <row r="111" spans="1:12" ht="18.7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</row>
    <row r="112" spans="1:12" ht="18.7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</row>
    <row r="113" spans="1:12" ht="18.7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</row>
    <row r="114" spans="1:12" ht="18.7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</row>
    <row r="115" spans="1:12" ht="18.7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</row>
    <row r="116" spans="1:12" ht="18.7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</row>
    <row r="117" spans="1:12" ht="18.7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</row>
    <row r="118" spans="1:12" ht="18.7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</row>
    <row r="119" spans="1:12" ht="18.7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</row>
    <row r="120" spans="1:12" ht="18.7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</row>
    <row r="121" spans="1:12" ht="18.7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</row>
    <row r="122" spans="1:12" ht="18.7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</row>
    <row r="123" spans="1:12" ht="18.7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1:12" ht="18.7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1:12" ht="18.7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1:12" ht="18.7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1:12" ht="18.7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18.7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29" spans="1:12" ht="18.7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</row>
    <row r="130" spans="1:12" ht="18.7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</row>
    <row r="131" spans="1:12" ht="18.7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</row>
    <row r="132" spans="1:12" ht="18.7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</row>
    <row r="133" spans="1:12" ht="18.7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1:12" ht="18.7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1:12" ht="18.7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1:12" ht="18.7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1:12" ht="18.7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</row>
    <row r="138" spans="1:12" ht="18.7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</row>
    <row r="139" spans="1:12" ht="18.7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</row>
    <row r="140" spans="1:12" ht="18.7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</row>
    <row r="141" spans="1:12" ht="18.7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ht="18.7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2" ht="18.7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2" ht="18.7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2" ht="18.7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2" ht="18.7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2" ht="18.7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2" ht="18.7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2" ht="18.7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2" ht="18.7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</row>
    <row r="151" spans="1:12" ht="18.7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18.7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</row>
    <row r="153" spans="1:12" ht="18.7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</row>
    <row r="154" spans="1:12" ht="18.7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</row>
    <row r="155" spans="1:12" ht="18.7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</row>
    <row r="156" spans="1:12" ht="18.7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</row>
    <row r="157" spans="1:12" ht="18.7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</row>
    <row r="158" spans="1:12" ht="18.7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</row>
    <row r="159" spans="1:12" ht="18.7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</row>
    <row r="160" spans="1:12" ht="18.7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</row>
    <row r="161" spans="1:12" ht="18.7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</row>
    <row r="162" spans="1:12" ht="18.7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</row>
    <row r="163" spans="1:12" ht="18.7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</row>
    <row r="164" spans="1:12" ht="18.7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</row>
    <row r="165" spans="1:12" ht="18.7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</row>
    <row r="166" spans="1:12" ht="18.7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</row>
    <row r="167" spans="1:12" ht="18.7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</row>
    <row r="168" spans="1:12" ht="18.7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</row>
    <row r="169" spans="1:12" ht="18.7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</row>
    <row r="170" spans="1:12" ht="18.7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</row>
    <row r="171" spans="1:12" ht="18.7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</row>
    <row r="172" spans="1:12" ht="18.7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</row>
    <row r="173" spans="1:12" ht="18.7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</row>
    <row r="174" spans="1:12" ht="18.7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18.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ht="18.7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</row>
    <row r="177" spans="1:12" ht="18.7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</row>
    <row r="178" spans="1:12" ht="18.7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</row>
    <row r="179" spans="1:12" ht="18.7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</row>
    <row r="180" spans="1:12" ht="18.7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</row>
    <row r="181" spans="1:12" ht="18.7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ht="18.7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</row>
    <row r="183" spans="1:12" ht="18.7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</row>
    <row r="184" spans="1:12" ht="18.7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</row>
    <row r="185" spans="1:12" ht="18.7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</row>
    <row r="186" spans="1:12" ht="18.7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</row>
    <row r="187" spans="1:12" ht="18.7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</row>
    <row r="188" spans="1:12" ht="18.7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</row>
    <row r="189" spans="1:12" ht="18.7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</row>
    <row r="190" spans="1:12" ht="18.7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</row>
    <row r="191" spans="1:12" ht="18.7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</row>
    <row r="192" spans="1:12" ht="18.7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</row>
    <row r="193" spans="1:12" ht="18.7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</row>
    <row r="194" spans="1:12" ht="18.7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</row>
    <row r="195" spans="1:12" ht="18.7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</row>
    <row r="196" spans="1:12" ht="18.7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</row>
    <row r="197" spans="1:12" ht="18.7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18.7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</row>
    <row r="199" spans="1:12" ht="18.7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</row>
    <row r="200" spans="1:12" ht="18.7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</row>
    <row r="201" spans="1:12" ht="18.7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</row>
    <row r="202" spans="1:12" ht="18.7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</row>
    <row r="203" spans="1:12" ht="18.7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</row>
    <row r="204" spans="1:12" ht="18.7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</row>
    <row r="205" spans="1:12" ht="18.7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</row>
    <row r="206" spans="1:12" ht="18.7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</row>
    <row r="207" spans="1:12" ht="18.7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</row>
    <row r="208" spans="1:12" ht="18.7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ht="18.7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</row>
    <row r="210" spans="1:12" ht="18.7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</row>
    <row r="211" spans="1:12" ht="18.7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</row>
    <row r="212" spans="1:12" ht="18.7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</row>
    <row r="213" spans="1:12" ht="18.7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</row>
    <row r="214" spans="1:12" ht="18.7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</row>
    <row r="215" spans="1:12" ht="18.7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</row>
    <row r="216" spans="1:12" ht="18.7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</row>
    <row r="217" spans="1:12" ht="18.7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</row>
    <row r="218" spans="1:12" ht="18.7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</row>
    <row r="219" spans="1:12" ht="18.7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</row>
    <row r="220" spans="1:12" ht="18.7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</row>
    <row r="221" spans="1:12" ht="18.7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ht="18.7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</row>
    <row r="223" spans="1:12" ht="18.7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</row>
    <row r="224" spans="1:12" ht="18.7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</row>
    <row r="225" spans="1:12" ht="18.7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</row>
    <row r="226" spans="1:12" ht="18.7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</row>
    <row r="227" spans="1:12" ht="18.7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</row>
    <row r="228" spans="1:12" ht="18.7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</row>
    <row r="229" spans="1:12" ht="18.7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</row>
    <row r="230" spans="1:12" ht="18.7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</row>
    <row r="231" spans="1:12" ht="18.7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</row>
    <row r="232" spans="1:12" ht="18.7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</row>
    <row r="233" spans="1:12" ht="18.7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</row>
    <row r="234" spans="1:12" ht="18.7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</row>
    <row r="235" spans="1:12" ht="18.7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2" ht="18.7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</row>
    <row r="237" spans="1:12" ht="18.7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</row>
    <row r="238" spans="1:12" ht="18.7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</row>
    <row r="239" spans="1:12" ht="18.7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</row>
    <row r="240" spans="1:12" ht="18.7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</row>
    <row r="241" spans="1:12" ht="18.7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ht="18.7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</row>
    <row r="243" spans="1:12" ht="18.7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</row>
    <row r="244" spans="1:12" ht="18.7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</row>
    <row r="245" spans="1:12" ht="18.7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</row>
    <row r="246" spans="1:12" ht="18.7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ht="18.7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</row>
    <row r="248" spans="1:12" ht="18.7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</row>
    <row r="249" spans="1:12" ht="18.7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</row>
    <row r="250" spans="1:12" ht="18.7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</row>
    <row r="251" spans="1:12" ht="18.7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</row>
    <row r="252" spans="1:12" ht="18.7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</row>
    <row r="253" spans="1:12" ht="18.7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</row>
    <row r="254" spans="1:12" ht="18.7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</row>
    <row r="255" spans="1:12" ht="18.7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</row>
    <row r="256" spans="1:12" ht="18.7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</row>
    <row r="257" spans="1:12" ht="18.7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</row>
    <row r="258" spans="1:12" ht="18.7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</row>
    <row r="259" spans="1:12" ht="18.7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</row>
    <row r="260" spans="1:12" ht="18.7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</row>
    <row r="261" spans="1:12" ht="18.7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</row>
    <row r="262" spans="1:12" ht="18.7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</row>
    <row r="263" spans="1:12" ht="18.7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</row>
    <row r="264" spans="1:12" ht="18.7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</row>
    <row r="265" spans="1:12" ht="18.7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</row>
    <row r="266" spans="1:12" ht="18.7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</row>
    <row r="267" spans="1:12" ht="18.7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</row>
    <row r="268" spans="1:12" ht="18.7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</row>
    <row r="269" spans="1:12" ht="18.7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</row>
    <row r="270" spans="1:12" ht="18.7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</row>
    <row r="271" spans="1:12" ht="18.7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</row>
    <row r="272" spans="1:12" ht="18.7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</row>
    <row r="273" spans="1:12" ht="18.7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</row>
    <row r="274" spans="1:12" ht="18.7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</row>
    <row r="275" spans="1:12" ht="18.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ht="18.7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</row>
    <row r="277" spans="1:12" ht="18.7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</row>
    <row r="278" spans="1:12" ht="18.7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</row>
    <row r="279" spans="1:12" ht="18.7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</row>
    <row r="280" spans="1:12" ht="18.7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</row>
    <row r="281" spans="1:12" ht="18.7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</row>
    <row r="282" spans="1:12" ht="18.7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</row>
    <row r="283" spans="1:12" ht="18.7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</row>
    <row r="284" spans="1:12" ht="18.7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</row>
    <row r="285" spans="1:12" ht="18.7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</row>
    <row r="286" spans="1:12" ht="18.7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</row>
    <row r="287" spans="1:12" ht="18.7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</row>
    <row r="288" spans="1:12" ht="18.7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</row>
    <row r="289" spans="1:12" ht="18.7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</row>
    <row r="290" spans="1:12" ht="18.7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ht="18.7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</row>
    <row r="292" spans="1:12" ht="18.7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</row>
    <row r="293" spans="1:12" ht="18.7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</row>
    <row r="294" spans="1:12" ht="18.7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</row>
    <row r="295" spans="1:12" ht="18.7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</row>
    <row r="296" spans="1:12" ht="18.7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</row>
    <row r="297" spans="1:12" ht="18.7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1:12" ht="18.7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</row>
    <row r="299" spans="1:12" ht="18.7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</row>
    <row r="300" spans="1:12" ht="18.7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</row>
    <row r="301" spans="1:12" ht="18.7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</row>
    <row r="302" spans="1:12" ht="18.7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</row>
    <row r="303" spans="1:12" ht="18.7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</row>
    <row r="304" spans="1:12" ht="18.7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</row>
    <row r="305" spans="1:12" ht="18.7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ht="18.7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</row>
    <row r="307" spans="1:12" ht="18.7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</row>
    <row r="308" spans="1:12" ht="18.7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</row>
    <row r="309" spans="1:12" ht="18.7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</row>
    <row r="310" spans="1:12" ht="18.7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</row>
    <row r="311" spans="1:12" ht="18.7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</row>
    <row r="312" spans="1:12" ht="18.7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</row>
    <row r="313" spans="1:12" ht="18.7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</row>
    <row r="314" spans="1:12" ht="18.7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</row>
    <row r="315" spans="1:12" ht="18.7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</row>
    <row r="316" spans="1:12" ht="18.7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</row>
    <row r="317" spans="1:12" ht="18.7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</row>
    <row r="318" spans="1:12" ht="18.7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</row>
    <row r="319" spans="1:12" ht="18.7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</row>
    <row r="320" spans="1:12" ht="18.7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</row>
    <row r="321" spans="1:12" ht="18.7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</row>
    <row r="322" spans="1:12" ht="18.7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</row>
    <row r="323" spans="1:12" ht="18.7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</row>
    <row r="324" spans="1:12" ht="18.7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</row>
    <row r="325" spans="1:12" ht="18.7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</row>
    <row r="326" spans="1:12" ht="18.7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</row>
    <row r="327" spans="1:12" ht="18.7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</row>
    <row r="328" spans="1:12" ht="18.7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</row>
    <row r="329" spans="1:12" ht="18.7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1:12" ht="18.7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</row>
    <row r="331" spans="1:12" ht="18.7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</row>
    <row r="332" spans="1:12" ht="18.7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</row>
    <row r="333" spans="1:12" ht="18.7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</row>
    <row r="334" spans="1:12" ht="18.7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</row>
    <row r="335" spans="1:12" ht="18.7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</row>
    <row r="336" spans="1:12" ht="18.7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</row>
    <row r="337" spans="1:12" ht="18.7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</row>
    <row r="338" spans="1:12" ht="18.7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</row>
    <row r="339" spans="1:12" ht="18.7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</row>
    <row r="340" spans="1:12" ht="18.7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</row>
    <row r="341" spans="1:12" ht="18.7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</row>
    <row r="342" spans="1:12" ht="18.7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</row>
    <row r="343" spans="1:12" ht="18.7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</row>
    <row r="344" spans="1:12" ht="18.7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</row>
    <row r="345" spans="1:12" ht="18.7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</row>
    <row r="346" spans="1:12" ht="18.7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</row>
    <row r="347" spans="1:12" ht="18.7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</row>
    <row r="348" spans="1:12" ht="18.7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</row>
    <row r="349" spans="1:12" ht="18.7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</row>
    <row r="350" spans="1:12" ht="18.7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</row>
    <row r="351" spans="1:12" ht="18.7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</row>
    <row r="352" spans="1:12" ht="18.7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</row>
    <row r="353" spans="1:12" ht="18.7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</row>
    <row r="354" spans="1:12" ht="18.7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</row>
    <row r="355" spans="1:12" ht="18.7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</row>
    <row r="356" spans="1:12" ht="18.7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</row>
    <row r="357" spans="1:12" ht="18.7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</row>
    <row r="358" spans="1:12" ht="18.7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</row>
    <row r="359" spans="1:12" ht="18.7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1:12" ht="18.7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</row>
    <row r="361" spans="1:12" ht="18.7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</row>
    <row r="362" spans="1:12" ht="18.7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</row>
    <row r="363" spans="1:12" ht="18.7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</row>
    <row r="364" spans="1:12" ht="18.7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</row>
    <row r="365" spans="1:12" ht="18.7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</row>
    <row r="366" spans="1:12" ht="18.7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</row>
    <row r="367" spans="1:12" ht="18.7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</row>
    <row r="368" spans="1:12" ht="18.7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</row>
    <row r="369" spans="1:12" ht="18.7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</row>
    <row r="370" spans="1:12" ht="18.7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</row>
    <row r="371" spans="1:12" ht="18.7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</row>
    <row r="372" spans="1:12" ht="18.7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</row>
    <row r="373" spans="1:12" ht="18.7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</row>
    <row r="374" spans="1:12" ht="18.7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</row>
    <row r="375" spans="1:12" ht="18.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</row>
    <row r="376" spans="1:12" ht="18.7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</row>
    <row r="377" spans="1:12" ht="18.7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</row>
    <row r="378" spans="1:12" ht="18.7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</row>
    <row r="379" spans="1:12" ht="18.7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</row>
    <row r="380" spans="1:12" ht="18.7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</row>
    <row r="381" spans="1:12" ht="18.7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</row>
    <row r="382" spans="1:12" ht="18.7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</row>
    <row r="383" spans="1:12" ht="18.7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</row>
    <row r="384" spans="1:12" ht="18.7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</row>
    <row r="385" spans="1:12" ht="18.7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</row>
    <row r="386" spans="1:12" ht="18.7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</row>
    <row r="387" spans="1:12" ht="18.7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</row>
    <row r="388" spans="1:12" ht="18.7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</row>
    <row r="389" spans="1:12" ht="18.7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</row>
    <row r="390" spans="1:12" ht="18.7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</row>
    <row r="391" spans="1:12" ht="18.7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</row>
    <row r="392" spans="1:12" ht="18.7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</row>
    <row r="393" spans="1:12" ht="18.7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</row>
    <row r="394" spans="1:12" ht="18.7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</row>
    <row r="395" spans="1:12" ht="18.7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</row>
    <row r="396" spans="1:12" ht="18.7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</row>
    <row r="397" spans="1:12" ht="18.7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</row>
    <row r="398" spans="1:12" ht="18.7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</row>
    <row r="399" spans="1:12" ht="18.7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</row>
    <row r="400" spans="1:12" ht="18.7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</row>
    <row r="401" spans="1:12" ht="18.7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</row>
    <row r="402" spans="1:12" ht="18.7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</row>
    <row r="403" spans="1:12" ht="18.7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</row>
    <row r="404" spans="1:12" ht="18.7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</row>
    <row r="405" spans="1:12" ht="18.7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</row>
    <row r="406" spans="1:12" ht="18.7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</row>
    <row r="407" spans="1:12" ht="18.7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</row>
    <row r="408" spans="1:12" ht="18.7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</row>
    <row r="409" spans="1:12" ht="18.7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</row>
    <row r="410" spans="1:12" ht="18.7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</row>
    <row r="411" spans="1:12" ht="18.7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</row>
    <row r="412" spans="1:12" ht="18.7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</row>
    <row r="413" spans="1:12" ht="18.7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</row>
    <row r="414" spans="1:12" ht="18.7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</row>
    <row r="415" spans="1:12" ht="18.7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</row>
    <row r="416" spans="1:12" ht="18.7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</row>
    <row r="417" spans="1:12" ht="18.7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</row>
    <row r="418" spans="1:12" ht="18.7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</row>
    <row r="419" spans="1:12" ht="18.7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</row>
    <row r="420" spans="1:12" ht="18.7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</row>
    <row r="421" spans="1:12" ht="18.7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</row>
    <row r="422" spans="1:12" ht="18.7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</row>
    <row r="423" spans="1:12" ht="18.7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</row>
    <row r="424" spans="1:12" ht="18.7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</row>
    <row r="425" spans="1:12" ht="18.7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</row>
    <row r="426" spans="1:12" ht="18.7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</row>
    <row r="427" spans="1:12" ht="18.7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</row>
    <row r="428" spans="1:12" ht="18.7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</row>
    <row r="429" spans="1:12" ht="18.7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</row>
    <row r="430" spans="1:12" ht="18.7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</row>
    <row r="431" spans="1:12" ht="18.7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</row>
    <row r="432" spans="1:12" ht="18.7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</row>
    <row r="433" spans="1:12" ht="18.7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</row>
    <row r="434" spans="1:12" ht="18.7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</row>
    <row r="435" spans="1:12" ht="18.7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</row>
    <row r="436" spans="1:12" ht="18.7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</row>
    <row r="437" spans="1:12" ht="18.7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</row>
    <row r="438" spans="1:12" ht="18.7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</row>
    <row r="439" spans="1:12" ht="18.7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</row>
    <row r="440" spans="1:12" ht="18.7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</row>
    <row r="441" spans="1:12" ht="18.7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</row>
    <row r="442" spans="1:12" ht="18.7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</row>
    <row r="443" spans="1:12" ht="18.7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</row>
    <row r="444" spans="1:12" ht="18.7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</row>
    <row r="445" spans="1:12" ht="18.7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</row>
    <row r="446" spans="1:12" ht="18.7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</row>
    <row r="447" spans="1:12" ht="18.7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</row>
    <row r="448" spans="1:12" ht="18.7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</row>
    <row r="449" spans="1:12" ht="18.7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</row>
    <row r="450" spans="1:12" ht="18.7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</row>
    <row r="451" spans="1:12" ht="18.7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</row>
    <row r="452" spans="1:12" ht="18.7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</row>
    <row r="453" spans="1:12" ht="18.7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</row>
    <row r="454" spans="1:12" ht="18.7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</row>
    <row r="455" spans="1:12" ht="18.7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</row>
    <row r="456" spans="1:12" ht="18.7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</row>
    <row r="457" spans="1:12" ht="18.7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</row>
    <row r="458" spans="1:12" ht="18.7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</row>
    <row r="459" spans="1:12" ht="18.7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</row>
    <row r="460" spans="1:12" ht="18.7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</row>
    <row r="461" spans="1:12" ht="18.7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</row>
    <row r="462" spans="1:12" ht="18.7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</row>
    <row r="463" spans="1:12" ht="18.7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</row>
    <row r="464" spans="1:12" ht="18.7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</row>
    <row r="465" spans="1:12" ht="18.7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</row>
    <row r="466" spans="1:12" ht="18.7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</row>
    <row r="467" spans="1:12" ht="18.7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</row>
    <row r="468" spans="1:12" ht="18.7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</row>
    <row r="469" spans="1:12" ht="18.7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</row>
    <row r="470" spans="1:12" ht="18.7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</row>
    <row r="471" spans="1:12" ht="18.7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</row>
    <row r="472" spans="1:12" ht="18.7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</row>
    <row r="473" spans="1:12" ht="18.7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</row>
    <row r="474" spans="1:12" ht="18.7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</row>
    <row r="475" spans="1:12" ht="18.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</row>
    <row r="476" spans="1:12" ht="18.7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</row>
    <row r="477" spans="1:12" ht="18.7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</row>
    <row r="478" spans="1:12" ht="18.7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</row>
    <row r="479" spans="1:12" ht="18.7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</row>
    <row r="480" spans="1:12" ht="18.7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</row>
    <row r="481" spans="1:12" ht="18.7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</row>
    <row r="482" spans="1:12" ht="18.7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</row>
    <row r="483" spans="1:12" ht="18.7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</row>
    <row r="484" spans="1:12" ht="18.7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</row>
    <row r="485" spans="1:12" ht="18.7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</row>
    <row r="486" spans="1:12" ht="18.7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</row>
    <row r="487" spans="1:12" ht="18.7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</row>
    <row r="488" spans="1:12" ht="18.7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</row>
    <row r="489" spans="1:12" ht="18.7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</row>
    <row r="490" spans="1:12" ht="18.7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</row>
    <row r="491" spans="1:12" ht="18.7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</row>
    <row r="492" spans="1:12" ht="18.7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</row>
    <row r="493" spans="1:12" ht="18.7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</row>
    <row r="494" spans="1:12" ht="18.7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</row>
    <row r="495" spans="1:12" ht="18.7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</row>
    <row r="496" spans="1:12" ht="18.7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</row>
    <row r="497" spans="1:12" ht="18.7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</row>
    <row r="498" spans="1:12" ht="18.7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</row>
    <row r="499" spans="1:12" ht="18.7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</row>
    <row r="500" spans="1:12" ht="18.7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</row>
    <row r="501" spans="1:12" ht="18.7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</row>
    <row r="502" spans="1:12" ht="18.7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</row>
    <row r="503" spans="1:12" ht="18.7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</row>
    <row r="504" spans="1:12" ht="18.7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</row>
    <row r="505" spans="1:12" ht="18.7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</row>
    <row r="506" spans="1:12" ht="18.7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</row>
    <row r="507" spans="1:12" ht="18.7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</row>
    <row r="508" spans="1:12" ht="18.7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</row>
    <row r="509" spans="1:12" ht="18.7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</row>
    <row r="510" spans="1:12" ht="18.7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</row>
    <row r="511" spans="1:12" ht="18.7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</row>
    <row r="512" spans="1:12" ht="18.7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</row>
    <row r="513" spans="1:12" ht="18.7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</row>
    <row r="514" spans="1:12" ht="18.7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</row>
    <row r="515" spans="1:12" ht="18.7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</row>
    <row r="516" spans="1:12" ht="18.7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</row>
    <row r="517" spans="1:12" ht="18.7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</row>
    <row r="518" spans="1:12" ht="18.7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</row>
    <row r="519" spans="1:12" ht="18.7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</row>
    <row r="520" spans="1:12" ht="18.7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</row>
    <row r="521" spans="1:12" ht="18.7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1:12" ht="18.7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</row>
    <row r="523" spans="1:12" ht="18.7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</row>
    <row r="524" spans="1:12" ht="18.7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</row>
    <row r="525" spans="1:12" ht="18.7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</row>
    <row r="526" spans="1:12" ht="18.7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</row>
    <row r="527" spans="1:12" ht="18.7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</row>
    <row r="528" spans="1:12" ht="18.7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</row>
    <row r="529" spans="1:12" ht="18.7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</row>
    <row r="530" spans="1:12" ht="18.7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</row>
    <row r="531" spans="1:12" ht="18.7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</row>
    <row r="532" spans="1:12" ht="18.7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</row>
    <row r="533" spans="1:12" ht="18.7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</row>
    <row r="534" spans="1:12" ht="18.7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</row>
    <row r="535" spans="1:12" ht="18.7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</row>
    <row r="536" spans="1:12" ht="18.7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</row>
    <row r="537" spans="1:12" ht="18.7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</row>
    <row r="538" spans="1:12" ht="18.7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</row>
    <row r="539" spans="1:12" ht="18.7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</row>
    <row r="540" spans="1:12" ht="18.7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</row>
    <row r="541" spans="1:12" ht="18.7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</row>
    <row r="542" spans="1:12" ht="18.7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</row>
    <row r="543" spans="1:12" ht="18.7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</row>
    <row r="544" spans="1:12" ht="18.7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</row>
    <row r="545" spans="1:12" ht="18.7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</row>
    <row r="546" spans="1:12" ht="18.7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</row>
    <row r="547" spans="1:12" ht="18.7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</row>
    <row r="548" spans="1:12" ht="18.7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</row>
    <row r="549" spans="1:12" ht="18.7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</row>
    <row r="550" spans="1:12" ht="18.7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</row>
    <row r="551" spans="1:12" ht="18.7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</row>
    <row r="552" spans="1:12" ht="18.7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</row>
    <row r="553" spans="1:12" ht="18.7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</row>
    <row r="554" spans="1:12" ht="18.7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</row>
    <row r="555" spans="1:12" ht="18.7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</row>
    <row r="556" spans="1:12" ht="18.7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</row>
    <row r="557" spans="1:12" ht="18.7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</row>
    <row r="558" spans="1:12" ht="18.7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1:12" ht="18.7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</row>
    <row r="560" spans="1:12" ht="18.7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</row>
    <row r="561" spans="1:12" ht="18.7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</row>
    <row r="562" spans="1:12" ht="18.7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</row>
    <row r="563" spans="1:12" ht="18.7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</row>
    <row r="564" spans="1:12" ht="18.7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</row>
    <row r="565" spans="1:12" ht="18.7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</row>
    <row r="566" spans="1:12" ht="18.7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</row>
    <row r="567" spans="1:12" ht="18.7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</row>
    <row r="568" spans="1:12" ht="18.7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</row>
    <row r="569" spans="1:12" ht="18.7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</row>
    <row r="570" spans="1:12" ht="18.7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</row>
    <row r="571" spans="1:12" ht="18.7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</row>
    <row r="572" spans="1:12" ht="18.7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</row>
    <row r="573" spans="1:12" ht="18.7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</row>
    <row r="574" spans="1:12" ht="18.7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</row>
    <row r="575" spans="1:12" ht="18.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</row>
    <row r="576" spans="1:12" ht="18.7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</row>
    <row r="577" spans="1:12" ht="18.7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</row>
    <row r="578" spans="1:12" ht="18.7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</row>
    <row r="579" spans="1:12" ht="18.7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</row>
    <row r="580" spans="1:12" ht="18.7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</row>
    <row r="581" spans="1:12" ht="18.7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</row>
    <row r="582" spans="1:12" ht="18.7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</row>
    <row r="583" spans="1:12" ht="18.7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</row>
    <row r="584" spans="1:12" ht="18.7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</row>
    <row r="585" spans="1:12" ht="18.7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</row>
    <row r="586" spans="1:12" ht="18.7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</row>
    <row r="587" spans="1:12" ht="18.7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</row>
    <row r="588" spans="1:12" ht="18.7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</row>
    <row r="589" spans="1:12" ht="18.7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</row>
    <row r="590" spans="1:12" ht="18.7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</row>
    <row r="591" spans="1:12" ht="18.7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</row>
    <row r="592" spans="1:12" ht="18.7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</row>
    <row r="593" spans="1:12" ht="18.7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</row>
    <row r="594" spans="1:12" ht="18.7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</row>
    <row r="595" spans="1:12" ht="18.7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</row>
    <row r="596" spans="1:12" ht="18.7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</row>
    <row r="597" spans="1:12" ht="18.7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</row>
    <row r="598" spans="1:12" ht="18.7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</row>
    <row r="599" spans="1:12" ht="18.7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</row>
    <row r="600" spans="1:12" ht="18.7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</row>
    <row r="601" spans="1:12" ht="18.7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</row>
    <row r="602" spans="1:12" ht="18.7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</row>
    <row r="603" spans="1:12" ht="18.7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</row>
    <row r="604" spans="1:12" ht="18.7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</row>
    <row r="605" spans="1:12" ht="18.7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</row>
    <row r="606" spans="1:12" ht="18.7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</row>
    <row r="607" spans="1:12" ht="18.7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</row>
    <row r="608" spans="1:12" ht="18.7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</row>
    <row r="609" spans="1:12" ht="18.7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</row>
    <row r="610" spans="1:12" ht="18.7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</row>
    <row r="611" spans="1:12" ht="18.7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</row>
    <row r="612" spans="1:12" ht="18.7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</row>
    <row r="613" spans="1:12" ht="18.7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</row>
    <row r="614" spans="1:12" ht="18.7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</row>
    <row r="615" spans="1:12" ht="18.7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</row>
    <row r="616" spans="1:12" ht="18.7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</row>
    <row r="617" spans="1:12" ht="18.7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</row>
    <row r="618" spans="1:12" ht="18.7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</row>
    <row r="619" spans="1:12" ht="18.7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</row>
    <row r="620" spans="1:12" ht="18.7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</row>
    <row r="621" spans="1:12" ht="18.7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</row>
    <row r="622" spans="1:12" ht="18.7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</row>
    <row r="623" spans="1:12" ht="18.7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</row>
    <row r="624" spans="1:12" ht="18.7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</row>
    <row r="625" spans="1:12" ht="18.7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</row>
    <row r="626" spans="1:12" ht="18.7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</row>
    <row r="627" spans="1:12" ht="18.7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</row>
    <row r="628" spans="1:12" ht="18.7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</row>
    <row r="629" spans="1:12" ht="18.7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</row>
    <row r="630" spans="1:12" ht="18.7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</row>
    <row r="631" spans="1:12" ht="18.7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</row>
    <row r="632" spans="1:12" ht="18.7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</row>
    <row r="633" spans="1:12" ht="18.7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</row>
    <row r="634" spans="1:12" ht="18.7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</row>
    <row r="635" spans="1:12" ht="18.7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</row>
    <row r="636" spans="1:12" ht="18.7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</row>
    <row r="637" spans="1:12" ht="18.7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</row>
    <row r="638" spans="1:12" ht="18.7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</row>
    <row r="639" spans="1:12" ht="18.7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</row>
    <row r="640" spans="1:12" ht="18.7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</row>
    <row r="641" spans="1:12" ht="18.7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</row>
    <row r="642" spans="1:12" ht="18.7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</row>
    <row r="643" spans="1:12" ht="18.7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</row>
    <row r="644" spans="1:12" ht="18.7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</row>
    <row r="645" spans="1:12" ht="18.7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</row>
    <row r="646" spans="1:12" ht="18.7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</row>
    <row r="647" spans="1:12" ht="18.7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</row>
    <row r="648" spans="1:12" ht="18.7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</row>
    <row r="649" spans="1:12" ht="18.7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</row>
    <row r="650" spans="1:12" ht="18.7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</row>
    <row r="651" spans="1:12" ht="18.7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</row>
    <row r="652" spans="1:12" ht="18.7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</row>
    <row r="653" spans="1:12" ht="18.7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</row>
    <row r="654" spans="1:12" ht="18.7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</row>
    <row r="655" spans="1:12" ht="18.7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</row>
    <row r="656" spans="1:12" ht="18.7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</row>
    <row r="657" spans="1:12" ht="18.7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</row>
    <row r="658" spans="1:12" ht="18.7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</row>
    <row r="659" spans="1:12" ht="18.7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</row>
    <row r="660" spans="1:12" ht="18.7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</row>
    <row r="661" spans="1:12" ht="18.7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</row>
    <row r="662" spans="1:12" ht="18.7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</row>
    <row r="663" spans="1:12" ht="18.7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</row>
    <row r="664" spans="1:12" ht="18.7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</row>
    <row r="665" spans="1:12" ht="18.7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</row>
    <row r="666" spans="1:12" ht="18.7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</row>
    <row r="667" spans="1:12" ht="18.7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</row>
    <row r="668" spans="1:12" ht="18.7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</row>
    <row r="669" spans="1:12" ht="18.7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</row>
    <row r="670" spans="1:12" ht="18.7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</row>
    <row r="671" spans="1:12" ht="18.7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</row>
    <row r="672" spans="1:12" ht="18.7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</row>
    <row r="673" spans="1:12" ht="18.7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</row>
    <row r="674" spans="1:12" ht="18.7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</row>
    <row r="675" spans="1:12" ht="18.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</row>
    <row r="676" spans="1:12" ht="18.7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</row>
    <row r="677" spans="1:12" ht="18.7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</row>
    <row r="678" spans="1:12" ht="18.7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</row>
    <row r="679" spans="1:12" ht="18.7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</row>
    <row r="680" spans="1:12" ht="18.7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</row>
    <row r="681" spans="1:12" ht="18.7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</row>
    <row r="682" spans="1:12" ht="18.7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</row>
    <row r="683" spans="1:12" ht="18.7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</row>
    <row r="684" spans="1:12" ht="18.7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</row>
    <row r="685" spans="1:12" ht="18.7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</row>
    <row r="686" spans="1:12" ht="18.7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</row>
    <row r="687" spans="1:12" ht="18.7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</row>
    <row r="688" spans="1:12" ht="18.7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</row>
    <row r="689" spans="1:12" ht="18.7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</row>
    <row r="690" spans="1:12" ht="18.7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</row>
    <row r="691" spans="1:12" ht="18.7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</row>
    <row r="692" spans="1:12" ht="18.7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</row>
    <row r="693" spans="1:12" ht="18.7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</row>
    <row r="694" spans="1:12" ht="18.7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</row>
    <row r="695" spans="1:12" ht="18.7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</row>
    <row r="696" spans="1:12" ht="18.7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</row>
    <row r="697" spans="1:12" ht="18.7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</row>
    <row r="698" spans="1:12" ht="18.7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</row>
    <row r="699" spans="1:12" ht="18.7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</row>
    <row r="700" spans="1:12" ht="18.7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</row>
    <row r="701" spans="1:12" ht="18.7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</row>
    <row r="702" spans="1:12" ht="18.7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</row>
    <row r="703" spans="1:12" ht="18.7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</row>
    <row r="704" spans="1:12" ht="18.7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</row>
    <row r="705" spans="1:12" ht="18.7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</row>
    <row r="706" spans="1:12" ht="18.7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</row>
    <row r="707" spans="1:12" ht="18.7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</row>
    <row r="708" spans="1:12" ht="18.7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</row>
    <row r="709" spans="1:12" ht="18.7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</row>
    <row r="710" spans="1:12" ht="18.7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</row>
    <row r="711" spans="1:12" ht="18.7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</row>
    <row r="712" spans="1:12" ht="18.7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</row>
    <row r="713" spans="1:12" ht="18.7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</row>
    <row r="714" spans="1:12" ht="18.7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</row>
    <row r="715" spans="1:12" ht="18.7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</row>
    <row r="716" spans="1:12" ht="18.7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</row>
    <row r="717" spans="1:12" ht="18.7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</row>
    <row r="718" spans="1:12" ht="18.7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</row>
    <row r="719" spans="1:12" ht="18.7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</row>
    <row r="720" spans="1:12" ht="18.7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</row>
    <row r="721" spans="1:12" ht="18.7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</row>
    <row r="722" spans="1:12" ht="18.7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</row>
    <row r="723" spans="1:12" ht="18.7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</row>
    <row r="724" spans="1:12" ht="18.7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</row>
    <row r="725" spans="1:12" ht="18.7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</row>
    <row r="726" spans="1:12" ht="18.7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</row>
    <row r="727" spans="1:12" ht="18.7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</row>
    <row r="728" spans="1:12" ht="18.7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</row>
    <row r="729" spans="1:12" ht="18.7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</row>
    <row r="730" spans="1:12" ht="18.7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</row>
    <row r="731" spans="1:12" ht="18.7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</row>
    <row r="732" spans="1:12" ht="18.7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</row>
    <row r="733" spans="1:12" ht="18.7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</row>
    <row r="734" spans="1:12" ht="18.7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</row>
    <row r="735" spans="1:12" ht="18.7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</row>
    <row r="736" spans="1:12" ht="18.7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</row>
    <row r="737" spans="1:12" ht="18.7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</row>
    <row r="738" spans="1:12" ht="18.7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</row>
    <row r="739" spans="1:12" ht="18.7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</row>
    <row r="740" spans="1:12" ht="18.7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</row>
    <row r="741" spans="1:12" ht="18.7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</row>
    <row r="742" spans="1:12" ht="18.7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</row>
    <row r="743" spans="1:12" ht="18.7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</row>
    <row r="744" spans="1:12" ht="18.7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</row>
    <row r="745" spans="1:12" ht="18.7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</row>
    <row r="746" spans="1:12" ht="18.7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</row>
    <row r="747" spans="1:12" ht="18.7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</row>
    <row r="748" spans="1:12" ht="18.7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</row>
    <row r="749" spans="1:12" ht="18.7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</row>
    <row r="750" spans="1:12" ht="18.7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</row>
    <row r="751" spans="1:12" ht="18.7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</row>
    <row r="752" spans="1:12" ht="18.7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</row>
    <row r="753" spans="1:12" ht="18.7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</row>
    <row r="754" spans="1:12" ht="18.7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</row>
    <row r="755" spans="1:12" ht="18.7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</row>
    <row r="756" spans="1:12" ht="18.7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</row>
    <row r="757" spans="1:12" ht="18.7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</row>
    <row r="758" spans="1:12" ht="18.7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</row>
    <row r="759" spans="1:12" ht="18.7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</row>
    <row r="760" spans="1:12" ht="18.7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</row>
    <row r="761" spans="1:12" ht="18.7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</row>
    <row r="762" spans="1:12" ht="18.7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</row>
    <row r="763" spans="1:12" ht="18.7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</row>
    <row r="764" spans="1:12" ht="18.7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</row>
    <row r="765" spans="1:12" ht="18.7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</row>
    <row r="766" spans="1:12" ht="18.7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</row>
    <row r="767" spans="1:12" ht="18.7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</row>
    <row r="768" spans="1:12" ht="18.7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</row>
    <row r="769" spans="1:12" ht="18.7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</row>
    <row r="770" spans="1:12" ht="18.7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</row>
    <row r="771" spans="1:12" ht="18.7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</row>
    <row r="772" spans="1:12" ht="18.7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</row>
    <row r="773" spans="1:12" ht="18.7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</row>
    <row r="774" spans="1:12" ht="18.7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</row>
    <row r="775" spans="1:12" ht="18.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</row>
    <row r="776" spans="1:12" ht="18.7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</row>
    <row r="777" spans="1:12" ht="18.7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</row>
    <row r="778" spans="1:12" ht="18.7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</row>
    <row r="779" spans="1:12" ht="18.7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</row>
  </sheetData>
  <mergeCells count="17">
    <mergeCell ref="A78:B78"/>
    <mergeCell ref="D4:D6"/>
    <mergeCell ref="I5:J5"/>
    <mergeCell ref="F4:F6"/>
    <mergeCell ref="G4:L4"/>
    <mergeCell ref="G5:H5"/>
    <mergeCell ref="K5:L5"/>
    <mergeCell ref="A1:O1"/>
    <mergeCell ref="M3:O3"/>
    <mergeCell ref="M4:M6"/>
    <mergeCell ref="N4:N6"/>
    <mergeCell ref="O4:O6"/>
    <mergeCell ref="A3:A6"/>
    <mergeCell ref="B3:B6"/>
    <mergeCell ref="C3:L3"/>
    <mergeCell ref="C4:C6"/>
    <mergeCell ref="E4:E6"/>
  </mergeCells>
  <phoneticPr fontId="0" type="noConversion"/>
  <conditionalFormatting sqref="E7:E77">
    <cfRule type="expression" dxfId="1" priority="1" stopIfTrue="1">
      <formula>XEI7=1</formula>
    </cfRule>
  </conditionalFormatting>
  <conditionalFormatting sqref="F7:F77">
    <cfRule type="expression" dxfId="0" priority="2" stopIfTrue="1">
      <formula>XEI7=1</formula>
    </cfRule>
  </conditionalFormatting>
  <printOptions horizontalCentered="1"/>
  <pageMargins left="0.17" right="0.17" top="0.27" bottom="0.15748031496062992" header="0.19" footer="0.15748031496062992"/>
  <pageSetup paperSize="9" scale="60" fitToHeight="2" orientation="landscape" useFirstPageNumber="1" r:id="rId1"/>
  <headerFooter alignWithMargins="0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01.03</vt:lpstr>
      <vt:lpstr>'01.03'!Заголовки_для_печати</vt:lpstr>
      <vt:lpstr>'01.03'!Область_печати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2024-03-01T12:23:26Z</cp:lastPrinted>
  <dcterms:created xsi:type="dcterms:W3CDTF">1998-06-23T07:12:01Z</dcterms:created>
  <dcterms:modified xsi:type="dcterms:W3CDTF">2024-05-21T06:18:33Z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