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1.24" sheetId="825" r:id="rId1"/>
  </sheets>
  <definedNames>
    <definedName name="_xlnm.Database">#REF!</definedName>
    <definedName name="_xlnm.Print_Titles" localSheetId="0">'01.01.24'!$A:$B,'01.01.24'!$2:$6</definedName>
    <definedName name="_xlnm.Print_Area" localSheetId="0">'01.01.24'!$A$1:$L$78</definedName>
  </definedNames>
  <calcPr calcId="144525" fullCalcOnLoad="1"/>
</workbook>
</file>

<file path=xl/calcChain.xml><?xml version="1.0" encoding="utf-8"?>
<calcChain xmlns="http://schemas.openxmlformats.org/spreadsheetml/2006/main">
  <c r="K78" i="825" l="1"/>
  <c r="J78" i="825"/>
  <c r="L78" i="825"/>
  <c r="L14" i="825"/>
  <c r="L16" i="825"/>
  <c r="L17" i="825"/>
  <c r="L19" i="825"/>
  <c r="L21" i="825"/>
  <c r="L22" i="825"/>
  <c r="L23" i="825"/>
  <c r="L24" i="825"/>
  <c r="L25" i="825"/>
  <c r="L26" i="825"/>
  <c r="L27" i="825"/>
  <c r="L30" i="825"/>
  <c r="L31" i="825"/>
  <c r="L32" i="825"/>
  <c r="L33" i="825"/>
  <c r="L34" i="825"/>
  <c r="L35" i="825"/>
  <c r="L36" i="825"/>
  <c r="L37" i="825"/>
  <c r="L38" i="825"/>
  <c r="L39" i="825"/>
  <c r="L40" i="825"/>
  <c r="L41" i="825"/>
  <c r="L42" i="825"/>
  <c r="L43" i="825"/>
  <c r="L44" i="825"/>
  <c r="L45" i="825"/>
  <c r="L46" i="825"/>
  <c r="L47" i="825"/>
  <c r="L48" i="825"/>
  <c r="L49" i="825"/>
  <c r="L50" i="825"/>
  <c r="L51" i="825"/>
  <c r="L52" i="825"/>
  <c r="L53" i="825"/>
  <c r="L54" i="825"/>
  <c r="L55" i="825"/>
  <c r="L56" i="825"/>
  <c r="L57" i="825"/>
  <c r="L58" i="825"/>
  <c r="L59" i="825"/>
  <c r="L60" i="825"/>
  <c r="L61" i="825"/>
  <c r="L62" i="825"/>
  <c r="L63" i="825"/>
  <c r="L64" i="825"/>
  <c r="L65" i="825"/>
  <c r="L66" i="825"/>
  <c r="L67" i="825"/>
  <c r="L68" i="825"/>
  <c r="L69" i="825"/>
  <c r="L70" i="825"/>
  <c r="L71" i="825"/>
  <c r="L73" i="825"/>
  <c r="L74" i="825"/>
  <c r="L75" i="825"/>
  <c r="L77" i="825"/>
  <c r="L7" i="825"/>
  <c r="F7" i="825"/>
  <c r="G7" i="825"/>
  <c r="H7" i="825"/>
  <c r="I7" i="825"/>
  <c r="F8" i="825"/>
  <c r="G8" i="825"/>
  <c r="H8" i="825"/>
  <c r="I8" i="825"/>
  <c r="F9" i="825"/>
  <c r="G9" i="825"/>
  <c r="H9" i="825"/>
  <c r="I9" i="825"/>
  <c r="F10" i="825"/>
  <c r="G10" i="825"/>
  <c r="H10" i="825"/>
  <c r="I10" i="825"/>
  <c r="F11" i="825"/>
  <c r="G11" i="825"/>
  <c r="H11" i="825"/>
  <c r="I11" i="825"/>
  <c r="F12" i="825"/>
  <c r="G12" i="825"/>
  <c r="H12" i="825"/>
  <c r="I12" i="825"/>
  <c r="F13" i="825"/>
  <c r="G13" i="825"/>
  <c r="H13" i="825"/>
  <c r="I13" i="825"/>
  <c r="F14" i="825"/>
  <c r="G14" i="825"/>
  <c r="H14" i="825"/>
  <c r="I14" i="825"/>
  <c r="F15" i="825"/>
  <c r="G15" i="825"/>
  <c r="H15" i="825"/>
  <c r="I15" i="825"/>
  <c r="F16" i="825"/>
  <c r="G16" i="825"/>
  <c r="H16" i="825"/>
  <c r="I16" i="825"/>
  <c r="F17" i="825"/>
  <c r="G17" i="825"/>
  <c r="H17" i="825"/>
  <c r="I17" i="825"/>
  <c r="F18" i="825"/>
  <c r="G18" i="825"/>
  <c r="H18" i="825"/>
  <c r="I18" i="825"/>
  <c r="F19" i="825"/>
  <c r="G19" i="825"/>
  <c r="H19" i="825"/>
  <c r="I19" i="825"/>
  <c r="F20" i="825"/>
  <c r="G20" i="825"/>
  <c r="H20" i="825"/>
  <c r="I20" i="825"/>
  <c r="F21" i="825"/>
  <c r="G21" i="825"/>
  <c r="H21" i="825"/>
  <c r="I21" i="825"/>
  <c r="F22" i="825"/>
  <c r="G22" i="825"/>
  <c r="H22" i="825"/>
  <c r="I22" i="825"/>
  <c r="F23" i="825"/>
  <c r="G23" i="825"/>
  <c r="H23" i="825"/>
  <c r="I23" i="825"/>
  <c r="F24" i="825"/>
  <c r="G24" i="825"/>
  <c r="H24" i="825"/>
  <c r="I24" i="825"/>
  <c r="F25" i="825"/>
  <c r="G25" i="825"/>
  <c r="H25" i="825"/>
  <c r="I25" i="825"/>
  <c r="F26" i="825"/>
  <c r="G26" i="825"/>
  <c r="H26" i="825"/>
  <c r="I26" i="825"/>
  <c r="F27" i="825"/>
  <c r="G27" i="825"/>
  <c r="H27" i="825"/>
  <c r="I27" i="825"/>
  <c r="F28" i="825"/>
  <c r="G28" i="825"/>
  <c r="H28" i="825"/>
  <c r="I28" i="825"/>
  <c r="F29" i="825"/>
  <c r="G29" i="825"/>
  <c r="H29" i="825"/>
  <c r="I29" i="825"/>
  <c r="F30" i="825"/>
  <c r="G30" i="825"/>
  <c r="H30" i="825"/>
  <c r="I30" i="825"/>
  <c r="F31" i="825"/>
  <c r="G31" i="825"/>
  <c r="H31" i="825"/>
  <c r="I31" i="825"/>
  <c r="F32" i="825"/>
  <c r="G32" i="825"/>
  <c r="H32" i="825"/>
  <c r="I32" i="825"/>
  <c r="F33" i="825"/>
  <c r="G33" i="825"/>
  <c r="H33" i="825"/>
  <c r="I33" i="825"/>
  <c r="F34" i="825"/>
  <c r="G34" i="825"/>
  <c r="H34" i="825"/>
  <c r="I34" i="825"/>
  <c r="F35" i="825"/>
  <c r="G35" i="825"/>
  <c r="H35" i="825"/>
  <c r="I35" i="825"/>
  <c r="F36" i="825"/>
  <c r="G36" i="825"/>
  <c r="H36" i="825"/>
  <c r="I36" i="825"/>
  <c r="F37" i="825"/>
  <c r="G37" i="825"/>
  <c r="H37" i="825"/>
  <c r="I37" i="825"/>
  <c r="F38" i="825"/>
  <c r="G38" i="825"/>
  <c r="H38" i="825"/>
  <c r="I38" i="825"/>
  <c r="F39" i="825"/>
  <c r="G39" i="825"/>
  <c r="H39" i="825"/>
  <c r="I39" i="825"/>
  <c r="F40" i="825"/>
  <c r="G40" i="825"/>
  <c r="H40" i="825"/>
  <c r="I40" i="825"/>
  <c r="F41" i="825"/>
  <c r="G41" i="825"/>
  <c r="H41" i="825"/>
  <c r="I41" i="825"/>
  <c r="F42" i="825"/>
  <c r="G42" i="825"/>
  <c r="H42" i="825"/>
  <c r="I42" i="825"/>
  <c r="F43" i="825"/>
  <c r="G43" i="825"/>
  <c r="H43" i="825"/>
  <c r="I43" i="825"/>
  <c r="F44" i="825"/>
  <c r="G44" i="825"/>
  <c r="H44" i="825"/>
  <c r="I44" i="825"/>
  <c r="F45" i="825"/>
  <c r="G45" i="825"/>
  <c r="H45" i="825"/>
  <c r="I45" i="825"/>
  <c r="F46" i="825"/>
  <c r="G46" i="825"/>
  <c r="H46" i="825"/>
  <c r="I46" i="825"/>
  <c r="F47" i="825"/>
  <c r="G47" i="825"/>
  <c r="H47" i="825"/>
  <c r="I47" i="825"/>
  <c r="F48" i="825"/>
  <c r="G48" i="825"/>
  <c r="H48" i="825"/>
  <c r="I48" i="825"/>
  <c r="F49" i="825"/>
  <c r="G49" i="825"/>
  <c r="H49" i="825"/>
  <c r="I49" i="825"/>
  <c r="F50" i="825"/>
  <c r="G50" i="825"/>
  <c r="H50" i="825"/>
  <c r="I50" i="825"/>
  <c r="F51" i="825"/>
  <c r="G51" i="825"/>
  <c r="H51" i="825"/>
  <c r="I51" i="825"/>
  <c r="F52" i="825"/>
  <c r="G52" i="825"/>
  <c r="H52" i="825"/>
  <c r="I52" i="825"/>
  <c r="F53" i="825"/>
  <c r="G53" i="825"/>
  <c r="H53" i="825"/>
  <c r="I53" i="825"/>
  <c r="F54" i="825"/>
  <c r="G54" i="825"/>
  <c r="H54" i="825"/>
  <c r="I54" i="825"/>
  <c r="F55" i="825"/>
  <c r="G55" i="825"/>
  <c r="H55" i="825"/>
  <c r="I55" i="825"/>
  <c r="F56" i="825"/>
  <c r="G56" i="825"/>
  <c r="H56" i="825"/>
  <c r="I56" i="825"/>
  <c r="F57" i="825"/>
  <c r="G57" i="825"/>
  <c r="H57" i="825"/>
  <c r="I57" i="825"/>
  <c r="F58" i="825"/>
  <c r="G58" i="825"/>
  <c r="H58" i="825"/>
  <c r="I58" i="825"/>
  <c r="F59" i="825"/>
  <c r="G59" i="825"/>
  <c r="H59" i="825"/>
  <c r="I59" i="825"/>
  <c r="F60" i="825"/>
  <c r="G60" i="825"/>
  <c r="H60" i="825"/>
  <c r="I60" i="825"/>
  <c r="F61" i="825"/>
  <c r="G61" i="825"/>
  <c r="H61" i="825"/>
  <c r="I61" i="825"/>
  <c r="F62" i="825"/>
  <c r="G62" i="825"/>
  <c r="H62" i="825"/>
  <c r="I62" i="825"/>
  <c r="F63" i="825"/>
  <c r="G63" i="825"/>
  <c r="H63" i="825"/>
  <c r="I63" i="825"/>
  <c r="F64" i="825"/>
  <c r="G64" i="825"/>
  <c r="H64" i="825"/>
  <c r="I64" i="825"/>
  <c r="F65" i="825"/>
  <c r="G65" i="825"/>
  <c r="H65" i="825"/>
  <c r="I65" i="825"/>
  <c r="F66" i="825"/>
  <c r="G66" i="825"/>
  <c r="H66" i="825"/>
  <c r="I66" i="825"/>
  <c r="F67" i="825"/>
  <c r="G67" i="825"/>
  <c r="H67" i="825"/>
  <c r="I67" i="825"/>
  <c r="F68" i="825"/>
  <c r="G68" i="825"/>
  <c r="H68" i="825"/>
  <c r="I68" i="825"/>
  <c r="F69" i="825"/>
  <c r="G69" i="825"/>
  <c r="H69" i="825"/>
  <c r="I69" i="825"/>
  <c r="F70" i="825"/>
  <c r="G70" i="825"/>
  <c r="H70" i="825"/>
  <c r="I70" i="825"/>
  <c r="F71" i="825"/>
  <c r="G71" i="825"/>
  <c r="H71" i="825"/>
  <c r="I71" i="825"/>
  <c r="F72" i="825"/>
  <c r="G72" i="825"/>
  <c r="H72" i="825"/>
  <c r="I72" i="825"/>
  <c r="F73" i="825"/>
  <c r="G73" i="825"/>
  <c r="H73" i="825"/>
  <c r="I73" i="825"/>
  <c r="F74" i="825"/>
  <c r="G74" i="825"/>
  <c r="H74" i="825"/>
  <c r="I74" i="825"/>
  <c r="F75" i="825"/>
  <c r="G75" i="825"/>
  <c r="H75" i="825"/>
  <c r="I75" i="825"/>
  <c r="F76" i="825"/>
  <c r="G76" i="825"/>
  <c r="H76" i="825"/>
  <c r="I76" i="825"/>
  <c r="F77" i="825"/>
  <c r="G77" i="825"/>
  <c r="H77" i="825"/>
  <c r="I77" i="825"/>
  <c r="C78" i="825"/>
  <c r="D78" i="825"/>
  <c r="E78" i="825"/>
  <c r="F78" i="825" s="1"/>
  <c r="G78" i="825"/>
  <c r="I78" i="825"/>
  <c r="H78" i="825" l="1"/>
</calcChain>
</file>

<file path=xl/sharedStrings.xml><?xml version="1.0" encoding="utf-8"?>
<sst xmlns="http://schemas.openxmlformats.org/spreadsheetml/2006/main" count="92" uniqueCount="90">
  <si>
    <t>Фактично надійшло за січень - грудень        2023 р.</t>
  </si>
  <si>
    <t>Обсяг асигнувань на січень - грудень             2023 р.</t>
  </si>
  <si>
    <t>Фактично надійшло за січень - грудень  2023 р.</t>
  </si>
  <si>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</si>
  <si>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</si>
  <si>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</si>
  <si>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</si>
  <si>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</si>
  <si>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</si>
  <si>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</si>
  <si>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</si>
  <si>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</si>
  <si>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</si>
  <si>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</si>
  <si>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</si>
  <si>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</si>
  <si>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</si>
  <si>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</si>
  <si>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</si>
  <si>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</si>
  <si>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</si>
  <si>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</si>
  <si>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</si>
  <si>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</si>
  <si>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</si>
  <si>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</si>
  <si>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</si>
  <si>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</si>
  <si>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</si>
  <si>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</si>
  <si>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</si>
  <si>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</si>
  <si>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</si>
  <si>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</si>
  <si>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</si>
  <si>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</si>
  <si>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</si>
  <si>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</si>
  <si>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</si>
  <si>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</si>
  <si>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</si>
  <si>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</si>
  <si>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</si>
  <si>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</si>
  <si>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</si>
  <si>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</si>
  <si>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</si>
  <si>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</si>
  <si>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</si>
  <si>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</si>
  <si>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</si>
  <si>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</si>
  <si>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</si>
  <si>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</si>
  <si>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</si>
  <si>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</si>
  <si>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</si>
  <si>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</si>
  <si>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</si>
  <si>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</si>
  <si>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</si>
  <si>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</si>
  <si>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</si>
  <si>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</si>
  <si>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</si>
  <si>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</si>
  <si>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</si>
  <si>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</si>
  <si>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</si>
  <si>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</si>
  <si>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</si>
  <si>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</si>
  <si>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</si>
  <si>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</si>
  <si>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</si>
  <si>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</si>
  <si>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</si>
  <si>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</si>
  <si>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</si>
  <si>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</si>
  <si>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</si>
  <si>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</si>
  <si>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</si>
  <si>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</si>
  <si>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 xml:space="preserve">Базова дотація з Державного бюджету </t>
  </si>
  <si>
    <t>Відхилення, %</t>
  </si>
  <si>
    <t>фактичних надходжень за січень - грудень 2022 р.</t>
  </si>
  <si>
    <t>Планові показники на січень - грудень 2023р.</t>
  </si>
  <si>
    <t>Фактично надійшло за січень - грудень 2022 р.</t>
  </si>
  <si>
    <t>Інформація про надходження  доходів загального фонду місцевих бюджетів
станом на 01 січня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</si>
</sst>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16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4"/>
      <name val="Arial Cyr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2" fillId="0" borderId="0"/>
    <xf numFmtId="0" fontId="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</cellStyleXfs>
  <cellXfs count="66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188" fontId="10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 applyBorder="1" applyAlignment="1" applyProtection="1">
      <alignment horizontal="left" vertical="center"/>
    </xf>
    <xf numFmtId="189" fontId="10" fillId="0" borderId="0" xfId="0" applyNumberFormat="1" applyFont="1" applyFill="1" applyBorder="1" applyAlignment="1" applyProtection="1">
      <alignment vertical="center"/>
    </xf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89" fontId="2" fillId="0" borderId="0" xfId="0" applyNumberFormat="1" applyFont="1" applyFill="1"/>
    <xf numFmtId="193" fontId="10" fillId="0" borderId="0" xfId="0" applyNumberFormat="1" applyFont="1" applyFill="1" applyBorder="1"/>
    <xf numFmtId="189" fontId="11" fillId="0" borderId="1" xfId="0" applyNumberFormat="1" applyFont="1" applyFill="1" applyBorder="1" applyAlignment="1" applyProtection="1">
      <alignment horizontal="right" wrapText="1"/>
    </xf>
    <xf numFmtId="189" fontId="11" fillId="0" borderId="1" xfId="0" applyNumberFormat="1" applyFont="1" applyFill="1" applyBorder="1" applyAlignment="1">
      <alignment horizontal="right"/>
    </xf>
    <xf numFmtId="189" fontId="11" fillId="2" borderId="1" xfId="0" applyNumberFormat="1" applyFont="1" applyFill="1" applyBorder="1" applyAlignment="1">
      <alignment horizontal="right"/>
    </xf>
    <xf numFmtId="189" fontId="11" fillId="0" borderId="1" xfId="0" applyNumberFormat="1" applyFont="1" applyFill="1" applyBorder="1" applyAlignment="1" applyProtection="1">
      <alignment vertical="center" wrapText="1"/>
    </xf>
    <xf numFmtId="189" fontId="13" fillId="0" borderId="0" xfId="5" applyNumberFormat="1" applyFont="1" applyBorder="1" applyAlignment="1">
      <alignment vertical="center"/>
    </xf>
    <xf numFmtId="189" fontId="3" fillId="0" borderId="2" xfId="0" applyNumberFormat="1" applyFont="1" applyFill="1" applyBorder="1" applyAlignment="1" applyProtection="1">
      <alignment horizontal="right" wrapText="1"/>
    </xf>
    <xf numFmtId="189" fontId="3" fillId="0" borderId="2" xfId="0" applyNumberFormat="1" applyFont="1" applyFill="1" applyBorder="1" applyAlignment="1">
      <alignment horizontal="right"/>
    </xf>
    <xf numFmtId="189" fontId="11" fillId="0" borderId="3" xfId="0" applyNumberFormat="1" applyFont="1" applyFill="1" applyBorder="1" applyAlignment="1" applyProtection="1">
      <alignment horizontal="right" wrapText="1"/>
    </xf>
    <xf numFmtId="189" fontId="11" fillId="0" borderId="3" xfId="0" applyNumberFormat="1" applyFont="1" applyFill="1" applyBorder="1" applyAlignment="1">
      <alignment horizontal="right"/>
    </xf>
    <xf numFmtId="0" fontId="11" fillId="0" borderId="2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89" fontId="5" fillId="0" borderId="0" xfId="6" applyNumberFormat="1" applyBorder="1" applyAlignment="1">
      <alignment vertical="center"/>
    </xf>
    <xf numFmtId="189" fontId="14" fillId="0" borderId="1" xfId="0" applyNumberFormat="1" applyFont="1" applyFill="1" applyBorder="1" applyAlignment="1" applyProtection="1">
      <alignment horizontal="left" vertical="center" wrapText="1"/>
    </xf>
    <xf numFmtId="189" fontId="11" fillId="0" borderId="1" xfId="7" applyNumberFormat="1" applyFont="1" applyBorder="1" applyAlignment="1">
      <alignment vertical="center"/>
    </xf>
    <xf numFmtId="189" fontId="11" fillId="0" borderId="1" xfId="0" applyNumberFormat="1" applyFont="1" applyFill="1" applyBorder="1" applyAlignment="1" applyProtection="1">
      <alignment wrapText="1"/>
    </xf>
    <xf numFmtId="189" fontId="11" fillId="0" borderId="1" xfId="0" applyNumberFormat="1" applyFont="1" applyFill="1" applyBorder="1" applyAlignment="1"/>
    <xf numFmtId="189" fontId="11" fillId="0" borderId="1" xfId="4" applyNumberFormat="1" applyFont="1" applyBorder="1" applyAlignment="1">
      <alignment vertical="center"/>
    </xf>
    <xf numFmtId="189" fontId="14" fillId="0" borderId="3" xfId="0" applyNumberFormat="1" applyFont="1" applyFill="1" applyBorder="1" applyAlignment="1" applyProtection="1">
      <alignment horizontal="left" vertical="center" wrapText="1"/>
    </xf>
    <xf numFmtId="189" fontId="11" fillId="0" borderId="3" xfId="7" applyNumberFormat="1" applyFont="1" applyBorder="1" applyAlignment="1">
      <alignment vertical="center"/>
    </xf>
    <xf numFmtId="189" fontId="11" fillId="0" borderId="3" xfId="0" applyNumberFormat="1" applyFont="1" applyFill="1" applyBorder="1" applyAlignment="1"/>
    <xf numFmtId="189" fontId="11" fillId="0" borderId="3" xfId="4" applyNumberFormat="1" applyFont="1" applyBorder="1" applyAlignment="1">
      <alignment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189" fontId="11" fillId="0" borderId="5" xfId="0" applyNumberFormat="1" applyFont="1" applyFill="1" applyBorder="1" applyAlignment="1"/>
    <xf numFmtId="0" fontId="11" fillId="0" borderId="6" xfId="0" applyNumberFormat="1" applyFont="1" applyFill="1" applyBorder="1" applyAlignment="1">
      <alignment horizontal="center" vertical="center" wrapText="1"/>
    </xf>
    <xf numFmtId="189" fontId="11" fillId="0" borderId="7" xfId="0" applyNumberFormat="1" applyFont="1" applyFill="1" applyBorder="1" applyAlignment="1"/>
    <xf numFmtId="189" fontId="3" fillId="0" borderId="2" xfId="0" applyNumberFormat="1" applyFont="1" applyFill="1" applyBorder="1" applyAlignment="1"/>
    <xf numFmtId="189" fontId="3" fillId="0" borderId="8" xfId="0" applyNumberFormat="1" applyFont="1" applyFill="1" applyBorder="1" applyAlignment="1">
      <alignment horizontal="right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189" fontId="3" fillId="0" borderId="9" xfId="0" applyNumberFormat="1" applyFont="1" applyFill="1" applyBorder="1" applyAlignment="1" applyProtection="1">
      <alignment horizontal="left" vertical="center" wrapText="1"/>
    </xf>
    <xf numFmtId="189" fontId="3" fillId="0" borderId="10" xfId="0" applyNumberFormat="1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</cellXfs>
  <cellStyles count="9">
    <cellStyle name="Normal" xfId="1"/>
    <cellStyle name="Звичайний 2" xfId="2"/>
    <cellStyle name="Звичайний 3" xfId="3"/>
    <cellStyle name="Обычный" xfId="0" builtinId="0"/>
    <cellStyle name="Обычный_01.01.24 +дотація" xfId="4"/>
    <cellStyle name="Обычный_01.08 уточн" xfId="5"/>
    <cellStyle name="Обычный_28.11" xfId="6"/>
    <cellStyle name="Обычный_29.12" xfId="7"/>
    <cellStyle name="Стиль 1" xfId="8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/>
  <dimension ref="A1:M779"/>
  <sheetViews>
    <sheetView showZeros="0" tabSelected="1" view="pageBreakPreview" zoomScaleNormal="100" zoomScaleSheetLayoutView="100" workbookViewId="0">
      <pane xSplit="2" ySplit="6" topLeftCell="F13" activePane="bottomRight" state="frozen"/>
      <selection activeCell="R27" sqref="R27"/>
      <selection pane="topRight" activeCell="R27" sqref="R27"/>
      <selection pane="bottomLeft" activeCell="R27" sqref="R27"/>
      <selection pane="bottomRight" activeCell="D36" sqref="D36"/>
    </sheetView>
  </sheetViews>
  <sheetFormatPr defaultColWidth="9" defaultRowHeight="15.75"/>
  <cols>
    <col min="1" max="1" width="3.88671875" style="1" customWidth="1"/>
    <col min="2" max="2" width="25.77734375" style="1" customWidth="1"/>
    <col min="3" max="3" width="15.77734375" style="1" customWidth="1"/>
    <col min="4" max="4" width="14.5546875" style="1" customWidth="1"/>
    <col min="5" max="5" width="14.77734375" style="1" customWidth="1"/>
    <col min="6" max="6" width="11.21875" style="1" customWidth="1"/>
    <col min="7" max="7" width="13.33203125" style="1" customWidth="1"/>
    <col min="8" max="8" width="9.88671875" style="1" customWidth="1"/>
    <col min="9" max="9" width="11.44140625" style="1" customWidth="1"/>
    <col min="10" max="10" width="12.77734375" style="1" customWidth="1"/>
    <col min="11" max="11" width="11.44140625" style="1" customWidth="1"/>
    <col min="12" max="12" width="12.109375" style="1" customWidth="1"/>
    <col min="13" max="16384" width="9" style="1"/>
  </cols>
  <sheetData>
    <row r="1" spans="1:13" s="2" customFormat="1" ht="38.25" customHeight="1">
      <c r="A1" s="52" t="s">
        <v>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3" ht="17.25" customHeight="1" thickBot="1">
      <c r="A2" s="3"/>
      <c r="B2" s="4"/>
      <c r="C2" s="6"/>
      <c r="D2" s="4"/>
      <c r="E2" s="4"/>
      <c r="F2" s="4"/>
      <c r="G2" s="4"/>
      <c r="H2" s="5"/>
      <c r="L2" s="9" t="s">
        <v>82</v>
      </c>
    </row>
    <row r="3" spans="1:13" ht="30.75" customHeight="1">
      <c r="A3" s="61" t="s">
        <v>3</v>
      </c>
      <c r="B3" s="64" t="s">
        <v>83</v>
      </c>
      <c r="C3" s="65" t="s">
        <v>7</v>
      </c>
      <c r="D3" s="65"/>
      <c r="E3" s="65"/>
      <c r="F3" s="65"/>
      <c r="G3" s="65"/>
      <c r="H3" s="65"/>
      <c r="I3" s="65"/>
      <c r="J3" s="55" t="s">
        <v>84</v>
      </c>
      <c r="K3" s="55"/>
      <c r="L3" s="56"/>
    </row>
    <row r="4" spans="1:13" ht="21.75" customHeight="1">
      <c r="A4" s="62"/>
      <c r="B4" s="48"/>
      <c r="C4" s="48" t="s">
        <v>88</v>
      </c>
      <c r="D4" s="48" t="s">
        <v>87</v>
      </c>
      <c r="E4" s="50" t="s">
        <v>0</v>
      </c>
      <c r="F4" s="48" t="s">
        <v>6</v>
      </c>
      <c r="G4" s="48"/>
      <c r="H4" s="48"/>
      <c r="I4" s="48"/>
      <c r="J4" s="57" t="s">
        <v>1</v>
      </c>
      <c r="K4" s="48" t="s">
        <v>2</v>
      </c>
      <c r="L4" s="59" t="s">
        <v>85</v>
      </c>
    </row>
    <row r="5" spans="1:13" ht="62.25" customHeight="1">
      <c r="A5" s="62"/>
      <c r="B5" s="48"/>
      <c r="C5" s="48"/>
      <c r="D5" s="48"/>
      <c r="E5" s="50"/>
      <c r="F5" s="48" t="s">
        <v>86</v>
      </c>
      <c r="G5" s="48"/>
      <c r="H5" s="48" t="s">
        <v>8</v>
      </c>
      <c r="I5" s="48"/>
      <c r="J5" s="57"/>
      <c r="K5" s="48"/>
      <c r="L5" s="59"/>
    </row>
    <row r="6" spans="1:13" ht="26.25" customHeight="1" thickBot="1">
      <c r="A6" s="63"/>
      <c r="B6" s="49"/>
      <c r="C6" s="49"/>
      <c r="D6" s="49"/>
      <c r="E6" s="51"/>
      <c r="F6" s="30" t="s">
        <v>17</v>
      </c>
      <c r="G6" s="31" t="s">
        <v>5</v>
      </c>
      <c r="H6" s="30" t="s">
        <v>17</v>
      </c>
      <c r="I6" s="31" t="s">
        <v>5</v>
      </c>
      <c r="J6" s="58"/>
      <c r="K6" s="49"/>
      <c r="L6" s="60"/>
    </row>
    <row r="7" spans="1:13" s="7" customFormat="1" ht="20.25" customHeight="1">
      <c r="A7" s="42">
        <v>1</v>
      </c>
      <c r="B7" s="38" t="s">
        <v>16</v>
      </c>
      <c r="C7" s="39">
        <v>1418212.395</v>
      </c>
      <c r="D7" s="39">
        <v>1584381.9</v>
      </c>
      <c r="E7" s="39">
        <v>1589116.3584</v>
      </c>
      <c r="F7" s="28">
        <f t="shared" ref="F7:F38" si="0">E7/C7*100</f>
        <v>112.05066067695735</v>
      </c>
      <c r="G7" s="28">
        <f t="shared" ref="G7:G38" si="1">E7-C7</f>
        <v>170903.96340000001</v>
      </c>
      <c r="H7" s="29">
        <f t="shared" ref="H7:H38" si="2">E7/D7*100</f>
        <v>100.29882053058041</v>
      </c>
      <c r="I7" s="40">
        <f t="shared" ref="I7:I38" si="3">E7-D7</f>
        <v>4734.4584000001196</v>
      </c>
      <c r="J7" s="41">
        <v>184770.5</v>
      </c>
      <c r="K7" s="41">
        <v>184770.5</v>
      </c>
      <c r="L7" s="43">
        <f>K7/J7*100</f>
        <v>100</v>
      </c>
      <c r="M7" s="19"/>
    </row>
    <row r="8" spans="1:13" s="7" customFormat="1" ht="18.75">
      <c r="A8" s="44">
        <v>2</v>
      </c>
      <c r="B8" s="33" t="s">
        <v>10</v>
      </c>
      <c r="C8" s="34">
        <v>297.35199999999998</v>
      </c>
      <c r="D8" s="34">
        <v>560</v>
      </c>
      <c r="E8" s="34">
        <v>699.77106000000003</v>
      </c>
      <c r="F8" s="21">
        <f t="shared" si="0"/>
        <v>235.33423686405342</v>
      </c>
      <c r="G8" s="21">
        <f t="shared" si="1"/>
        <v>402.41906000000006</v>
      </c>
      <c r="H8" s="22">
        <f t="shared" si="2"/>
        <v>124.95911785714287</v>
      </c>
      <c r="I8" s="36">
        <f t="shared" si="3"/>
        <v>139.77106000000003</v>
      </c>
      <c r="J8" s="37">
        <v>0</v>
      </c>
      <c r="K8" s="37">
        <v>0</v>
      </c>
      <c r="L8" s="45"/>
    </row>
    <row r="9" spans="1:13" s="7" customFormat="1" ht="18.75">
      <c r="A9" s="44">
        <v>3</v>
      </c>
      <c r="B9" s="33" t="s">
        <v>11</v>
      </c>
      <c r="C9" s="34">
        <v>266.84699999999998</v>
      </c>
      <c r="D9" s="34">
        <v>100</v>
      </c>
      <c r="E9" s="34">
        <v>200.69287</v>
      </c>
      <c r="F9" s="21">
        <f t="shared" si="0"/>
        <v>75.208966186616308</v>
      </c>
      <c r="G9" s="21">
        <f t="shared" si="1"/>
        <v>-66.154129999999981</v>
      </c>
      <c r="H9" s="22">
        <f t="shared" si="2"/>
        <v>200.69287</v>
      </c>
      <c r="I9" s="36">
        <f t="shared" si="3"/>
        <v>100.69287</v>
      </c>
      <c r="J9" s="37">
        <v>0</v>
      </c>
      <c r="K9" s="37">
        <v>0</v>
      </c>
      <c r="L9" s="45"/>
    </row>
    <row r="10" spans="1:13" s="7" customFormat="1" ht="18.75">
      <c r="A10" s="44">
        <v>4</v>
      </c>
      <c r="B10" s="33" t="s">
        <v>12</v>
      </c>
      <c r="C10" s="34">
        <v>304.76799999999997</v>
      </c>
      <c r="D10" s="34">
        <v>414</v>
      </c>
      <c r="E10" s="34">
        <v>448.88430000000005</v>
      </c>
      <c r="F10" s="21">
        <f t="shared" si="0"/>
        <v>147.28721519319618</v>
      </c>
      <c r="G10" s="21">
        <f t="shared" si="1"/>
        <v>144.11630000000008</v>
      </c>
      <c r="H10" s="22">
        <f t="shared" si="2"/>
        <v>108.42615942028986</v>
      </c>
      <c r="I10" s="36">
        <f t="shared" si="3"/>
        <v>34.884300000000053</v>
      </c>
      <c r="J10" s="37">
        <v>0</v>
      </c>
      <c r="K10" s="37">
        <v>0</v>
      </c>
      <c r="L10" s="45"/>
    </row>
    <row r="11" spans="1:13" s="7" customFormat="1" ht="18.75">
      <c r="A11" s="44">
        <v>5</v>
      </c>
      <c r="B11" s="33" t="s">
        <v>13</v>
      </c>
      <c r="C11" s="34">
        <v>993.26099999999997</v>
      </c>
      <c r="D11" s="34">
        <v>932.6</v>
      </c>
      <c r="E11" s="34">
        <v>1004.9193300000001</v>
      </c>
      <c r="F11" s="21">
        <f t="shared" si="0"/>
        <v>101.17374285308696</v>
      </c>
      <c r="G11" s="21">
        <f t="shared" si="1"/>
        <v>11.658330000000092</v>
      </c>
      <c r="H11" s="22">
        <f t="shared" si="2"/>
        <v>107.75459253699336</v>
      </c>
      <c r="I11" s="36">
        <f t="shared" si="3"/>
        <v>72.319330000000036</v>
      </c>
      <c r="J11" s="37">
        <v>0</v>
      </c>
      <c r="K11" s="37">
        <v>0</v>
      </c>
      <c r="L11" s="45"/>
    </row>
    <row r="12" spans="1:13" s="7" customFormat="1" ht="22.5" customHeight="1">
      <c r="A12" s="44">
        <v>6</v>
      </c>
      <c r="B12" s="33" t="s">
        <v>14</v>
      </c>
      <c r="C12" s="34">
        <v>386.76499999999999</v>
      </c>
      <c r="D12" s="34">
        <v>824</v>
      </c>
      <c r="E12" s="34">
        <v>1779.0928100000001</v>
      </c>
      <c r="F12" s="21">
        <f t="shared" si="0"/>
        <v>459.99322844621418</v>
      </c>
      <c r="G12" s="21">
        <f t="shared" si="1"/>
        <v>1392.3278100000002</v>
      </c>
      <c r="H12" s="22">
        <f t="shared" si="2"/>
        <v>215.90932160194174</v>
      </c>
      <c r="I12" s="36">
        <f t="shared" si="3"/>
        <v>955.0928100000001</v>
      </c>
      <c r="J12" s="37">
        <v>0</v>
      </c>
      <c r="K12" s="37">
        <v>0</v>
      </c>
      <c r="L12" s="45"/>
    </row>
    <row r="13" spans="1:13" s="7" customFormat="1" ht="18.75">
      <c r="A13" s="44">
        <v>7</v>
      </c>
      <c r="B13" s="33" t="s">
        <v>15</v>
      </c>
      <c r="C13" s="34">
        <v>862.11300000000006</v>
      </c>
      <c r="D13" s="34">
        <v>1006.6</v>
      </c>
      <c r="E13" s="34">
        <v>1143.0446200000001</v>
      </c>
      <c r="F13" s="21">
        <f t="shared" si="0"/>
        <v>132.58640340651399</v>
      </c>
      <c r="G13" s="21">
        <f t="shared" si="1"/>
        <v>280.93162000000007</v>
      </c>
      <c r="H13" s="23">
        <f t="shared" si="2"/>
        <v>113.55499900655674</v>
      </c>
      <c r="I13" s="36">
        <f t="shared" si="3"/>
        <v>136.4446200000001</v>
      </c>
      <c r="J13" s="37">
        <v>0</v>
      </c>
      <c r="K13" s="37">
        <v>0</v>
      </c>
      <c r="L13" s="45"/>
    </row>
    <row r="14" spans="1:13" s="7" customFormat="1" ht="21" customHeight="1">
      <c r="A14" s="44">
        <v>8</v>
      </c>
      <c r="B14" s="24" t="s">
        <v>18</v>
      </c>
      <c r="C14" s="34">
        <v>23064.395</v>
      </c>
      <c r="D14" s="34">
        <v>26020</v>
      </c>
      <c r="E14" s="34">
        <v>26174.429339999995</v>
      </c>
      <c r="F14" s="21">
        <f t="shared" si="0"/>
        <v>113.4841357859159</v>
      </c>
      <c r="G14" s="21">
        <f t="shared" si="1"/>
        <v>3110.0343399999947</v>
      </c>
      <c r="H14" s="22">
        <f t="shared" si="2"/>
        <v>100.5935024596464</v>
      </c>
      <c r="I14" s="36">
        <f t="shared" si="3"/>
        <v>154.42933999999514</v>
      </c>
      <c r="J14" s="37">
        <v>34135</v>
      </c>
      <c r="K14" s="37">
        <v>34135</v>
      </c>
      <c r="L14" s="45">
        <f t="shared" ref="L14:L71" si="4">K14/J14*100</f>
        <v>100</v>
      </c>
    </row>
    <row r="15" spans="1:13" s="7" customFormat="1" ht="18.75">
      <c r="A15" s="44">
        <v>9</v>
      </c>
      <c r="B15" s="24" t="s">
        <v>19</v>
      </c>
      <c r="C15" s="34">
        <v>160507.82199999999</v>
      </c>
      <c r="D15" s="34">
        <v>154349.29999999999</v>
      </c>
      <c r="E15" s="34">
        <v>169635.53794000001</v>
      </c>
      <c r="F15" s="21">
        <f t="shared" si="0"/>
        <v>105.68677328385905</v>
      </c>
      <c r="G15" s="21">
        <f t="shared" si="1"/>
        <v>9127.7159400000237</v>
      </c>
      <c r="H15" s="22">
        <f t="shared" si="2"/>
        <v>109.90366521908426</v>
      </c>
      <c r="I15" s="36">
        <f t="shared" si="3"/>
        <v>15286.237940000021</v>
      </c>
      <c r="J15" s="37">
        <v>0</v>
      </c>
      <c r="K15" s="37">
        <v>0</v>
      </c>
      <c r="L15" s="45"/>
    </row>
    <row r="16" spans="1:13" s="7" customFormat="1" ht="18.75">
      <c r="A16" s="44">
        <v>10</v>
      </c>
      <c r="B16" s="24" t="s">
        <v>20</v>
      </c>
      <c r="C16" s="34">
        <v>77353.005999999994</v>
      </c>
      <c r="D16" s="34">
        <v>95198.35</v>
      </c>
      <c r="E16" s="34">
        <v>97109.170959999974</v>
      </c>
      <c r="F16" s="21">
        <f t="shared" si="0"/>
        <v>125.54026789857396</v>
      </c>
      <c r="G16" s="21">
        <f t="shared" si="1"/>
        <v>19756.16495999998</v>
      </c>
      <c r="H16" s="22">
        <f t="shared" si="2"/>
        <v>102.00719966259916</v>
      </c>
      <c r="I16" s="36">
        <f t="shared" si="3"/>
        <v>1910.8209599999682</v>
      </c>
      <c r="J16" s="37">
        <v>18364</v>
      </c>
      <c r="K16" s="37">
        <v>18364</v>
      </c>
      <c r="L16" s="45">
        <f t="shared" si="4"/>
        <v>100</v>
      </c>
    </row>
    <row r="17" spans="1:12" s="7" customFormat="1" ht="18.75">
      <c r="A17" s="44">
        <v>11</v>
      </c>
      <c r="B17" s="24" t="s">
        <v>21</v>
      </c>
      <c r="C17" s="34">
        <v>140600.24299999999</v>
      </c>
      <c r="D17" s="34">
        <v>163627.389</v>
      </c>
      <c r="E17" s="34">
        <v>177228.02712000004</v>
      </c>
      <c r="F17" s="21">
        <f t="shared" si="0"/>
        <v>126.05101053772721</v>
      </c>
      <c r="G17" s="21">
        <f t="shared" si="1"/>
        <v>36627.784120000055</v>
      </c>
      <c r="H17" s="22">
        <f t="shared" si="2"/>
        <v>108.31195694261189</v>
      </c>
      <c r="I17" s="36">
        <f t="shared" si="3"/>
        <v>13600.638120000047</v>
      </c>
      <c r="J17" s="37">
        <v>59712.1</v>
      </c>
      <c r="K17" s="37">
        <v>59712.1</v>
      </c>
      <c r="L17" s="45">
        <f t="shared" si="4"/>
        <v>100</v>
      </c>
    </row>
    <row r="18" spans="1:12" s="7" customFormat="1" ht="18.75">
      <c r="A18" s="44">
        <v>12</v>
      </c>
      <c r="B18" s="24" t="s">
        <v>22</v>
      </c>
      <c r="C18" s="34">
        <v>130929.162</v>
      </c>
      <c r="D18" s="34">
        <v>143592.277</v>
      </c>
      <c r="E18" s="34">
        <v>152676.13779000001</v>
      </c>
      <c r="F18" s="21">
        <f t="shared" si="0"/>
        <v>116.60972655579971</v>
      </c>
      <c r="G18" s="21">
        <f t="shared" si="1"/>
        <v>21746.975790000011</v>
      </c>
      <c r="H18" s="22">
        <f t="shared" si="2"/>
        <v>106.32614857831109</v>
      </c>
      <c r="I18" s="36">
        <f t="shared" si="3"/>
        <v>9083.8607900000061</v>
      </c>
      <c r="J18" s="37">
        <v>0</v>
      </c>
      <c r="K18" s="37">
        <v>0</v>
      </c>
      <c r="L18" s="45"/>
    </row>
    <row r="19" spans="1:12" s="7" customFormat="1" ht="18.75">
      <c r="A19" s="44">
        <v>13</v>
      </c>
      <c r="B19" s="24" t="s">
        <v>23</v>
      </c>
      <c r="C19" s="34">
        <v>72059.002999999997</v>
      </c>
      <c r="D19" s="34">
        <v>106228.9</v>
      </c>
      <c r="E19" s="34">
        <v>104315.29354000001</v>
      </c>
      <c r="F19" s="21">
        <f t="shared" si="0"/>
        <v>144.76372028072609</v>
      </c>
      <c r="G19" s="21">
        <f t="shared" si="1"/>
        <v>32256.290540000016</v>
      </c>
      <c r="H19" s="22">
        <f t="shared" si="2"/>
        <v>98.198600889211889</v>
      </c>
      <c r="I19" s="36">
        <f t="shared" si="3"/>
        <v>-1913.6064599999809</v>
      </c>
      <c r="J19" s="37">
        <v>11804.4</v>
      </c>
      <c r="K19" s="37">
        <v>11804.4</v>
      </c>
      <c r="L19" s="45">
        <f t="shared" si="4"/>
        <v>100</v>
      </c>
    </row>
    <row r="20" spans="1:12" s="7" customFormat="1" ht="24" customHeight="1">
      <c r="A20" s="44">
        <v>14</v>
      </c>
      <c r="B20" s="24" t="s">
        <v>24</v>
      </c>
      <c r="C20" s="34">
        <v>1795675.118</v>
      </c>
      <c r="D20" s="34">
        <v>2329273.5</v>
      </c>
      <c r="E20" s="34">
        <v>2274351.9054100006</v>
      </c>
      <c r="F20" s="21">
        <f t="shared" si="0"/>
        <v>126.65720444704634</v>
      </c>
      <c r="G20" s="21">
        <f t="shared" si="1"/>
        <v>478676.78741000057</v>
      </c>
      <c r="H20" s="22">
        <f t="shared" si="2"/>
        <v>97.642114822926573</v>
      </c>
      <c r="I20" s="36">
        <f t="shared" si="3"/>
        <v>-54921.594589999411</v>
      </c>
      <c r="J20" s="37">
        <v>0</v>
      </c>
      <c r="K20" s="37">
        <v>0</v>
      </c>
      <c r="L20" s="45"/>
    </row>
    <row r="21" spans="1:12" s="7" customFormat="1" ht="46.9" customHeight="1">
      <c r="A21" s="44">
        <v>15</v>
      </c>
      <c r="B21" s="24" t="s">
        <v>25</v>
      </c>
      <c r="C21" s="34">
        <v>69831.096999999994</v>
      </c>
      <c r="D21" s="34">
        <v>82565.608999999997</v>
      </c>
      <c r="E21" s="34">
        <v>81669.769509999998</v>
      </c>
      <c r="F21" s="21">
        <f t="shared" si="0"/>
        <v>116.95329590769568</v>
      </c>
      <c r="G21" s="21">
        <f t="shared" si="1"/>
        <v>11838.672510000004</v>
      </c>
      <c r="H21" s="22">
        <f t="shared" si="2"/>
        <v>98.91499681180818</v>
      </c>
      <c r="I21" s="36">
        <f t="shared" si="3"/>
        <v>-895.83948999999848</v>
      </c>
      <c r="J21" s="37">
        <v>3367.3</v>
      </c>
      <c r="K21" s="37">
        <v>3367.3</v>
      </c>
      <c r="L21" s="45">
        <f t="shared" si="4"/>
        <v>100</v>
      </c>
    </row>
    <row r="22" spans="1:12" s="7" customFormat="1" ht="18.75">
      <c r="A22" s="44">
        <v>16</v>
      </c>
      <c r="B22" s="24" t="s">
        <v>26</v>
      </c>
      <c r="C22" s="34">
        <v>25690.642</v>
      </c>
      <c r="D22" s="34">
        <v>25619.599999999999</v>
      </c>
      <c r="E22" s="34">
        <v>29913.922879999991</v>
      </c>
      <c r="F22" s="21">
        <f t="shared" si="0"/>
        <v>116.43898537062636</v>
      </c>
      <c r="G22" s="21">
        <f t="shared" si="1"/>
        <v>4223.2808799999912</v>
      </c>
      <c r="H22" s="22">
        <f t="shared" si="2"/>
        <v>116.7618654467673</v>
      </c>
      <c r="I22" s="36">
        <f t="shared" si="3"/>
        <v>4294.3228799999924</v>
      </c>
      <c r="J22" s="37">
        <v>23807.8</v>
      </c>
      <c r="K22" s="37">
        <v>23807.8</v>
      </c>
      <c r="L22" s="45">
        <f t="shared" si="4"/>
        <v>100</v>
      </c>
    </row>
    <row r="23" spans="1:12" s="7" customFormat="1" ht="18.75">
      <c r="A23" s="44">
        <v>17</v>
      </c>
      <c r="B23" s="24" t="s">
        <v>27</v>
      </c>
      <c r="C23" s="34">
        <v>28062.183000000001</v>
      </c>
      <c r="D23" s="34">
        <v>31368.83</v>
      </c>
      <c r="E23" s="34">
        <v>32255.272360000003</v>
      </c>
      <c r="F23" s="21">
        <f t="shared" si="0"/>
        <v>114.94213532853092</v>
      </c>
      <c r="G23" s="21">
        <f t="shared" si="1"/>
        <v>4193.0893600000018</v>
      </c>
      <c r="H23" s="22">
        <f t="shared" si="2"/>
        <v>102.8258700117282</v>
      </c>
      <c r="I23" s="36">
        <f t="shared" si="3"/>
        <v>886.44236000000092</v>
      </c>
      <c r="J23" s="37">
        <v>47364.4</v>
      </c>
      <c r="K23" s="37">
        <v>47364.4</v>
      </c>
      <c r="L23" s="45">
        <f t="shared" si="4"/>
        <v>100</v>
      </c>
    </row>
    <row r="24" spans="1:12" s="7" customFormat="1" ht="18.75">
      <c r="A24" s="44">
        <v>18</v>
      </c>
      <c r="B24" s="24" t="s">
        <v>28</v>
      </c>
      <c r="C24" s="34">
        <v>38484.67</v>
      </c>
      <c r="D24" s="34">
        <v>44339.199999999997</v>
      </c>
      <c r="E24" s="34">
        <v>45992.148300000015</v>
      </c>
      <c r="F24" s="21">
        <f t="shared" si="0"/>
        <v>119.50771125229869</v>
      </c>
      <c r="G24" s="21">
        <f t="shared" si="1"/>
        <v>7507.478300000017</v>
      </c>
      <c r="H24" s="22">
        <f t="shared" si="2"/>
        <v>103.72796148780317</v>
      </c>
      <c r="I24" s="36">
        <f t="shared" si="3"/>
        <v>1652.9483000000182</v>
      </c>
      <c r="J24" s="37">
        <v>19642.599999999999</v>
      </c>
      <c r="K24" s="37">
        <v>19642.599999999999</v>
      </c>
      <c r="L24" s="45">
        <f t="shared" si="4"/>
        <v>100</v>
      </c>
    </row>
    <row r="25" spans="1:12" s="7" customFormat="1" ht="18.75">
      <c r="A25" s="44">
        <v>19</v>
      </c>
      <c r="B25" s="24" t="s">
        <v>29</v>
      </c>
      <c r="C25" s="34">
        <v>15997.838</v>
      </c>
      <c r="D25" s="34">
        <v>21500.175999999999</v>
      </c>
      <c r="E25" s="34">
        <v>23096.957940000004</v>
      </c>
      <c r="F25" s="21">
        <f t="shared" si="0"/>
        <v>144.37549586387863</v>
      </c>
      <c r="G25" s="21">
        <f t="shared" si="1"/>
        <v>7099.1199400000041</v>
      </c>
      <c r="H25" s="22">
        <f t="shared" si="2"/>
        <v>107.4268319477943</v>
      </c>
      <c r="I25" s="36">
        <f t="shared" si="3"/>
        <v>1596.7819400000044</v>
      </c>
      <c r="J25" s="37">
        <v>26350.9</v>
      </c>
      <c r="K25" s="37">
        <v>26350.9</v>
      </c>
      <c r="L25" s="45">
        <f t="shared" si="4"/>
        <v>100</v>
      </c>
    </row>
    <row r="26" spans="1:12" s="7" customFormat="1" ht="18.75">
      <c r="A26" s="44">
        <v>20</v>
      </c>
      <c r="B26" s="24" t="s">
        <v>30</v>
      </c>
      <c r="C26" s="34">
        <v>20495.945</v>
      </c>
      <c r="D26" s="34">
        <v>19956.3</v>
      </c>
      <c r="E26" s="34">
        <v>22402.758650000003</v>
      </c>
      <c r="F26" s="21">
        <f t="shared" si="0"/>
        <v>109.30337025201815</v>
      </c>
      <c r="G26" s="21">
        <f t="shared" si="1"/>
        <v>1906.8136500000037</v>
      </c>
      <c r="H26" s="22">
        <f t="shared" si="2"/>
        <v>112.25907933835433</v>
      </c>
      <c r="I26" s="36">
        <f t="shared" si="3"/>
        <v>2446.4586500000041</v>
      </c>
      <c r="J26" s="37">
        <v>44544.4</v>
      </c>
      <c r="K26" s="37">
        <v>44544.4</v>
      </c>
      <c r="L26" s="45">
        <f t="shared" si="4"/>
        <v>100</v>
      </c>
    </row>
    <row r="27" spans="1:12" s="7" customFormat="1" ht="18.75">
      <c r="A27" s="44">
        <v>21</v>
      </c>
      <c r="B27" s="24" t="s">
        <v>31</v>
      </c>
      <c r="C27" s="34">
        <v>29415.474999999999</v>
      </c>
      <c r="D27" s="34">
        <v>20768</v>
      </c>
      <c r="E27" s="34">
        <v>36486.917689999987</v>
      </c>
      <c r="F27" s="21">
        <f t="shared" si="0"/>
        <v>124.03987251608206</v>
      </c>
      <c r="G27" s="21">
        <f t="shared" si="1"/>
        <v>7071.4426899999889</v>
      </c>
      <c r="H27" s="22">
        <f t="shared" si="2"/>
        <v>175.68816299114016</v>
      </c>
      <c r="I27" s="36">
        <f t="shared" si="3"/>
        <v>15718.917689999987</v>
      </c>
      <c r="J27" s="37">
        <v>18819.2</v>
      </c>
      <c r="K27" s="37">
        <v>18819.2</v>
      </c>
      <c r="L27" s="45">
        <f t="shared" si="4"/>
        <v>100</v>
      </c>
    </row>
    <row r="28" spans="1:12" s="7" customFormat="1" ht="18.75">
      <c r="A28" s="44">
        <v>22</v>
      </c>
      <c r="B28" s="24" t="s">
        <v>32</v>
      </c>
      <c r="C28" s="34">
        <v>133475.94099999999</v>
      </c>
      <c r="D28" s="34">
        <v>228450</v>
      </c>
      <c r="E28" s="34">
        <v>216647.75756999999</v>
      </c>
      <c r="F28" s="21">
        <f t="shared" si="0"/>
        <v>162.31221592961086</v>
      </c>
      <c r="G28" s="21">
        <f t="shared" si="1"/>
        <v>83171.816569999995</v>
      </c>
      <c r="H28" s="22">
        <f t="shared" si="2"/>
        <v>94.833774379514111</v>
      </c>
      <c r="I28" s="36">
        <f t="shared" si="3"/>
        <v>-11802.242430000013</v>
      </c>
      <c r="J28" s="37">
        <v>0</v>
      </c>
      <c r="K28" s="37">
        <v>0</v>
      </c>
      <c r="L28" s="45"/>
    </row>
    <row r="29" spans="1:12" s="7" customFormat="1" ht="18.75">
      <c r="A29" s="44">
        <v>23</v>
      </c>
      <c r="B29" s="24" t="s">
        <v>33</v>
      </c>
      <c r="C29" s="34">
        <v>237925.448</v>
      </c>
      <c r="D29" s="34">
        <v>274139.06699999998</v>
      </c>
      <c r="E29" s="34">
        <v>281660.81743999996</v>
      </c>
      <c r="F29" s="21">
        <f t="shared" si="0"/>
        <v>118.38196368132927</v>
      </c>
      <c r="G29" s="21">
        <f t="shared" si="1"/>
        <v>43735.369439999951</v>
      </c>
      <c r="H29" s="22">
        <f t="shared" si="2"/>
        <v>102.74377180980193</v>
      </c>
      <c r="I29" s="36">
        <f t="shared" si="3"/>
        <v>7521.7504399999743</v>
      </c>
      <c r="J29" s="37">
        <v>0</v>
      </c>
      <c r="K29" s="37">
        <v>0</v>
      </c>
      <c r="L29" s="45"/>
    </row>
    <row r="30" spans="1:12" s="7" customFormat="1" ht="18.75">
      <c r="A30" s="44">
        <v>24</v>
      </c>
      <c r="B30" s="24" t="s">
        <v>34</v>
      </c>
      <c r="C30" s="34">
        <v>271461.277</v>
      </c>
      <c r="D30" s="34">
        <v>289432.01799999998</v>
      </c>
      <c r="E30" s="34">
        <v>297844.44696000003</v>
      </c>
      <c r="F30" s="21">
        <f t="shared" si="0"/>
        <v>109.71894417191592</v>
      </c>
      <c r="G30" s="21">
        <f t="shared" si="1"/>
        <v>26383.169960000028</v>
      </c>
      <c r="H30" s="22">
        <f t="shared" si="2"/>
        <v>102.90653018215836</v>
      </c>
      <c r="I30" s="36">
        <f t="shared" si="3"/>
        <v>8412.4289600000484</v>
      </c>
      <c r="J30" s="37">
        <v>20871.400000000001</v>
      </c>
      <c r="K30" s="37">
        <v>20871.400000000001</v>
      </c>
      <c r="L30" s="45">
        <f t="shared" si="4"/>
        <v>100</v>
      </c>
    </row>
    <row r="31" spans="1:12" s="7" customFormat="1" ht="18.75">
      <c r="A31" s="44">
        <v>25</v>
      </c>
      <c r="B31" s="24" t="s">
        <v>35</v>
      </c>
      <c r="C31" s="34">
        <v>35566.046000000002</v>
      </c>
      <c r="D31" s="34">
        <v>50671.040000000001</v>
      </c>
      <c r="E31" s="34">
        <v>52976.927179999999</v>
      </c>
      <c r="F31" s="21">
        <f t="shared" si="0"/>
        <v>148.95365984737239</v>
      </c>
      <c r="G31" s="21">
        <f t="shared" si="1"/>
        <v>17410.881179999997</v>
      </c>
      <c r="H31" s="22">
        <f t="shared" si="2"/>
        <v>104.55070032113017</v>
      </c>
      <c r="I31" s="36">
        <f t="shared" si="3"/>
        <v>2305.8871799999979</v>
      </c>
      <c r="J31" s="37">
        <v>30137.599999999999</v>
      </c>
      <c r="K31" s="37">
        <v>30137.599999999999</v>
      </c>
      <c r="L31" s="45">
        <f t="shared" si="4"/>
        <v>100</v>
      </c>
    </row>
    <row r="32" spans="1:12" s="7" customFormat="1" ht="18.75">
      <c r="A32" s="44">
        <v>26</v>
      </c>
      <c r="B32" s="24" t="s">
        <v>36</v>
      </c>
      <c r="C32" s="34">
        <v>12709.174000000001</v>
      </c>
      <c r="D32" s="34">
        <v>16072.794</v>
      </c>
      <c r="E32" s="34">
        <v>17209.366320000001</v>
      </c>
      <c r="F32" s="21">
        <f t="shared" si="0"/>
        <v>135.40900706843732</v>
      </c>
      <c r="G32" s="21">
        <f t="shared" si="1"/>
        <v>4500.1923200000001</v>
      </c>
      <c r="H32" s="22">
        <f t="shared" si="2"/>
        <v>107.07140476011826</v>
      </c>
      <c r="I32" s="36">
        <f t="shared" si="3"/>
        <v>1136.5723200000011</v>
      </c>
      <c r="J32" s="37">
        <v>17818</v>
      </c>
      <c r="K32" s="37">
        <v>17818</v>
      </c>
      <c r="L32" s="45">
        <f t="shared" si="4"/>
        <v>100</v>
      </c>
    </row>
    <row r="33" spans="1:12" s="7" customFormat="1" ht="18.75">
      <c r="A33" s="44">
        <v>27</v>
      </c>
      <c r="B33" s="24" t="s">
        <v>37</v>
      </c>
      <c r="C33" s="34">
        <v>35828.241000000002</v>
      </c>
      <c r="D33" s="34">
        <v>38746.9</v>
      </c>
      <c r="E33" s="34">
        <v>41942.81349</v>
      </c>
      <c r="F33" s="21">
        <f t="shared" si="0"/>
        <v>117.06634855448247</v>
      </c>
      <c r="G33" s="21">
        <f t="shared" si="1"/>
        <v>6114.5724899999987</v>
      </c>
      <c r="H33" s="22">
        <f t="shared" si="2"/>
        <v>108.24817853815402</v>
      </c>
      <c r="I33" s="36">
        <f t="shared" si="3"/>
        <v>3195.913489999999</v>
      </c>
      <c r="J33" s="37">
        <v>58111.7</v>
      </c>
      <c r="K33" s="37">
        <v>58111.7</v>
      </c>
      <c r="L33" s="45">
        <f t="shared" si="4"/>
        <v>100</v>
      </c>
    </row>
    <row r="34" spans="1:12" s="7" customFormat="1" ht="18.75">
      <c r="A34" s="44">
        <v>28</v>
      </c>
      <c r="B34" s="24" t="s">
        <v>38</v>
      </c>
      <c r="C34" s="34">
        <v>40159.487000000001</v>
      </c>
      <c r="D34" s="34">
        <v>38906.300000000003</v>
      </c>
      <c r="E34" s="34">
        <v>36967.440999999999</v>
      </c>
      <c r="F34" s="21">
        <f t="shared" si="0"/>
        <v>92.051576754454061</v>
      </c>
      <c r="G34" s="21">
        <f t="shared" si="1"/>
        <v>-3192.0460000000021</v>
      </c>
      <c r="H34" s="22">
        <f t="shared" si="2"/>
        <v>95.016593713614498</v>
      </c>
      <c r="I34" s="36">
        <f t="shared" si="3"/>
        <v>-1938.859000000004</v>
      </c>
      <c r="J34" s="37">
        <v>26231.5</v>
      </c>
      <c r="K34" s="37">
        <v>26231.5</v>
      </c>
      <c r="L34" s="45">
        <f t="shared" si="4"/>
        <v>100</v>
      </c>
    </row>
    <row r="35" spans="1:12" s="7" customFormat="1" ht="18.75">
      <c r="A35" s="44">
        <v>29</v>
      </c>
      <c r="B35" s="24" t="s">
        <v>39</v>
      </c>
      <c r="C35" s="34">
        <v>64363.822999999997</v>
      </c>
      <c r="D35" s="34">
        <v>69338.8</v>
      </c>
      <c r="E35" s="34">
        <v>68333.091429999986</v>
      </c>
      <c r="F35" s="21">
        <f t="shared" si="0"/>
        <v>106.16692459364943</v>
      </c>
      <c r="G35" s="21">
        <f t="shared" si="1"/>
        <v>3969.2684299999892</v>
      </c>
      <c r="H35" s="22">
        <f t="shared" si="2"/>
        <v>98.549573153847462</v>
      </c>
      <c r="I35" s="36">
        <f t="shared" si="3"/>
        <v>-1005.7085700000171</v>
      </c>
      <c r="J35" s="37">
        <v>57649.599999999999</v>
      </c>
      <c r="K35" s="37">
        <v>57649.599999999999</v>
      </c>
      <c r="L35" s="45">
        <f t="shared" si="4"/>
        <v>100</v>
      </c>
    </row>
    <row r="36" spans="1:12" s="7" customFormat="1" ht="18.75">
      <c r="A36" s="44">
        <v>30</v>
      </c>
      <c r="B36" s="24" t="s">
        <v>40</v>
      </c>
      <c r="C36" s="34">
        <v>18322.776999999998</v>
      </c>
      <c r="D36" s="34">
        <v>18245</v>
      </c>
      <c r="E36" s="34">
        <v>21268.562909999993</v>
      </c>
      <c r="F36" s="21">
        <f t="shared" si="0"/>
        <v>116.07718038592074</v>
      </c>
      <c r="G36" s="21">
        <f t="shared" si="1"/>
        <v>2945.7859099999951</v>
      </c>
      <c r="H36" s="22">
        <f t="shared" si="2"/>
        <v>116.57200827624004</v>
      </c>
      <c r="I36" s="36">
        <f t="shared" si="3"/>
        <v>3023.5629099999933</v>
      </c>
      <c r="J36" s="37">
        <v>13434.8</v>
      </c>
      <c r="K36" s="37">
        <v>13434.8</v>
      </c>
      <c r="L36" s="45">
        <f t="shared" si="4"/>
        <v>100</v>
      </c>
    </row>
    <row r="37" spans="1:12" s="7" customFormat="1" ht="24.75" customHeight="1">
      <c r="A37" s="44">
        <v>31</v>
      </c>
      <c r="B37" s="24" t="s">
        <v>41</v>
      </c>
      <c r="C37" s="34">
        <v>26444.054</v>
      </c>
      <c r="D37" s="34">
        <v>26283.802</v>
      </c>
      <c r="E37" s="34">
        <v>27566.482230000001</v>
      </c>
      <c r="F37" s="21">
        <f t="shared" si="0"/>
        <v>104.24453916937244</v>
      </c>
      <c r="G37" s="21">
        <f t="shared" si="1"/>
        <v>1122.4282300000013</v>
      </c>
      <c r="H37" s="22">
        <f t="shared" si="2"/>
        <v>104.88011677306046</v>
      </c>
      <c r="I37" s="36">
        <f t="shared" si="3"/>
        <v>1282.6802300000018</v>
      </c>
      <c r="J37" s="37">
        <v>14356.2</v>
      </c>
      <c r="K37" s="37">
        <v>14356.2</v>
      </c>
      <c r="L37" s="45">
        <f t="shared" si="4"/>
        <v>100</v>
      </c>
    </row>
    <row r="38" spans="1:12" s="7" customFormat="1" ht="22.5" customHeight="1">
      <c r="A38" s="44">
        <v>32</v>
      </c>
      <c r="B38" s="24" t="s">
        <v>42</v>
      </c>
      <c r="C38" s="34">
        <v>63412.434000000001</v>
      </c>
      <c r="D38" s="34">
        <v>72318.2</v>
      </c>
      <c r="E38" s="34">
        <v>69196.753329999992</v>
      </c>
      <c r="F38" s="21">
        <f t="shared" si="0"/>
        <v>109.12174311113809</v>
      </c>
      <c r="G38" s="21">
        <f t="shared" si="1"/>
        <v>5784.3193299999912</v>
      </c>
      <c r="H38" s="22">
        <f t="shared" si="2"/>
        <v>95.683732905409698</v>
      </c>
      <c r="I38" s="36">
        <f t="shared" si="3"/>
        <v>-3121.4466700000048</v>
      </c>
      <c r="J38" s="37">
        <v>75979.3</v>
      </c>
      <c r="K38" s="37">
        <v>75979.3</v>
      </c>
      <c r="L38" s="45">
        <f t="shared" si="4"/>
        <v>100</v>
      </c>
    </row>
    <row r="39" spans="1:12" s="7" customFormat="1" ht="24" customHeight="1">
      <c r="A39" s="44">
        <v>33</v>
      </c>
      <c r="B39" s="24" t="s">
        <v>43</v>
      </c>
      <c r="C39" s="34">
        <v>28380.324000000001</v>
      </c>
      <c r="D39" s="34">
        <v>24224.5</v>
      </c>
      <c r="E39" s="34">
        <v>36611.013609999995</v>
      </c>
      <c r="F39" s="21">
        <f t="shared" ref="F39:F70" si="5">E39/C39*100</f>
        <v>129.0013940996586</v>
      </c>
      <c r="G39" s="21">
        <f t="shared" ref="G39:G70" si="6">E39-C39</f>
        <v>8230.689609999994</v>
      </c>
      <c r="H39" s="22">
        <f t="shared" ref="H39:H70" si="7">E39/D39*100</f>
        <v>151.13217449276556</v>
      </c>
      <c r="I39" s="36">
        <f t="shared" ref="I39:I70" si="8">E39-D39</f>
        <v>12386.513609999995</v>
      </c>
      <c r="J39" s="37">
        <v>29912</v>
      </c>
      <c r="K39" s="37">
        <v>29912</v>
      </c>
      <c r="L39" s="45">
        <f t="shared" si="4"/>
        <v>100</v>
      </c>
    </row>
    <row r="40" spans="1:12" s="7" customFormat="1" ht="27" customHeight="1">
      <c r="A40" s="44">
        <v>34</v>
      </c>
      <c r="B40" s="24" t="s">
        <v>44</v>
      </c>
      <c r="C40" s="34">
        <v>61680.334000000003</v>
      </c>
      <c r="D40" s="34">
        <v>179373.628</v>
      </c>
      <c r="E40" s="34">
        <v>192588.14595999997</v>
      </c>
      <c r="F40" s="21">
        <f t="shared" si="5"/>
        <v>312.23589995475697</v>
      </c>
      <c r="G40" s="21">
        <f t="shared" si="6"/>
        <v>130907.81195999996</v>
      </c>
      <c r="H40" s="22">
        <f t="shared" si="7"/>
        <v>107.36703500249209</v>
      </c>
      <c r="I40" s="36">
        <f t="shared" si="8"/>
        <v>13214.517959999968</v>
      </c>
      <c r="J40" s="37">
        <v>53719.3</v>
      </c>
      <c r="K40" s="37">
        <v>53719.3</v>
      </c>
      <c r="L40" s="45">
        <f t="shared" si="4"/>
        <v>100</v>
      </c>
    </row>
    <row r="41" spans="1:12" s="7" customFormat="1" ht="24.75" customHeight="1">
      <c r="A41" s="44">
        <v>35</v>
      </c>
      <c r="B41" s="24" t="s">
        <v>45</v>
      </c>
      <c r="C41" s="34">
        <v>37663.673000000003</v>
      </c>
      <c r="D41" s="34">
        <v>57642.531000000003</v>
      </c>
      <c r="E41" s="34">
        <v>59857.575179999993</v>
      </c>
      <c r="F41" s="21">
        <f t="shared" si="5"/>
        <v>158.92654755153589</v>
      </c>
      <c r="G41" s="21">
        <f t="shared" si="6"/>
        <v>22193.90217999999</v>
      </c>
      <c r="H41" s="22">
        <f t="shared" si="7"/>
        <v>103.84272540010429</v>
      </c>
      <c r="I41" s="36">
        <f t="shared" si="8"/>
        <v>2215.0441799999899</v>
      </c>
      <c r="J41" s="37">
        <v>12273</v>
      </c>
      <c r="K41" s="37">
        <v>12273</v>
      </c>
      <c r="L41" s="45">
        <f t="shared" si="4"/>
        <v>100</v>
      </c>
    </row>
    <row r="42" spans="1:12" s="7" customFormat="1" ht="18.75">
      <c r="A42" s="44">
        <v>36</v>
      </c>
      <c r="B42" s="24" t="s">
        <v>46</v>
      </c>
      <c r="C42" s="34">
        <v>36401.379000000001</v>
      </c>
      <c r="D42" s="34">
        <v>39392.6</v>
      </c>
      <c r="E42" s="34">
        <v>36596.129110000002</v>
      </c>
      <c r="F42" s="21">
        <f t="shared" si="5"/>
        <v>100.53500750617168</v>
      </c>
      <c r="G42" s="21">
        <f t="shared" si="6"/>
        <v>194.75011000000086</v>
      </c>
      <c r="H42" s="22">
        <f t="shared" si="7"/>
        <v>92.901024837152164</v>
      </c>
      <c r="I42" s="36">
        <f t="shared" si="8"/>
        <v>-2796.4708899999969</v>
      </c>
      <c r="J42" s="37">
        <v>35754.1</v>
      </c>
      <c r="K42" s="37">
        <v>35754.1</v>
      </c>
      <c r="L42" s="45">
        <f t="shared" si="4"/>
        <v>100</v>
      </c>
    </row>
    <row r="43" spans="1:12" s="7" customFormat="1" ht="18.75">
      <c r="A43" s="44">
        <v>37</v>
      </c>
      <c r="B43" s="24" t="s">
        <v>47</v>
      </c>
      <c r="C43" s="34">
        <v>325583.65100000001</v>
      </c>
      <c r="D43" s="34">
        <v>378123</v>
      </c>
      <c r="E43" s="34">
        <v>377559.48695000011</v>
      </c>
      <c r="F43" s="21">
        <f t="shared" si="5"/>
        <v>115.9638961570586</v>
      </c>
      <c r="G43" s="21">
        <f t="shared" si="6"/>
        <v>51975.835950000095</v>
      </c>
      <c r="H43" s="22">
        <f t="shared" si="7"/>
        <v>99.850970967119196</v>
      </c>
      <c r="I43" s="36">
        <f t="shared" si="8"/>
        <v>-563.51304999989225</v>
      </c>
      <c r="J43" s="37">
        <v>42836.800000000003</v>
      </c>
      <c r="K43" s="37">
        <v>42836.800000000003</v>
      </c>
      <c r="L43" s="45">
        <f t="shared" si="4"/>
        <v>100</v>
      </c>
    </row>
    <row r="44" spans="1:12" s="7" customFormat="1" ht="18.75">
      <c r="A44" s="44">
        <v>38</v>
      </c>
      <c r="B44" s="24" t="s">
        <v>48</v>
      </c>
      <c r="C44" s="34">
        <v>41092.158000000003</v>
      </c>
      <c r="D44" s="34">
        <v>44774.707000000002</v>
      </c>
      <c r="E44" s="34">
        <v>46024.708670000007</v>
      </c>
      <c r="F44" s="21">
        <f t="shared" si="5"/>
        <v>112.00363015736482</v>
      </c>
      <c r="G44" s="21">
        <f t="shared" si="6"/>
        <v>4932.5506700000042</v>
      </c>
      <c r="H44" s="22">
        <f t="shared" si="7"/>
        <v>102.79175845863158</v>
      </c>
      <c r="I44" s="36">
        <f t="shared" si="8"/>
        <v>1250.0016700000051</v>
      </c>
      <c r="J44" s="37">
        <v>39481.599999999999</v>
      </c>
      <c r="K44" s="37">
        <v>39481.599999999999</v>
      </c>
      <c r="L44" s="45">
        <f t="shared" si="4"/>
        <v>100</v>
      </c>
    </row>
    <row r="45" spans="1:12" s="7" customFormat="1" ht="18.75">
      <c r="A45" s="44">
        <v>39</v>
      </c>
      <c r="B45" s="24" t="s">
        <v>49</v>
      </c>
      <c r="C45" s="34">
        <v>51310.294999999998</v>
      </c>
      <c r="D45" s="34">
        <v>54009.754000000001</v>
      </c>
      <c r="E45" s="34">
        <v>54945.548700000014</v>
      </c>
      <c r="F45" s="21">
        <f t="shared" si="5"/>
        <v>107.08484272015978</v>
      </c>
      <c r="G45" s="21">
        <f t="shared" si="6"/>
        <v>3635.2537000000157</v>
      </c>
      <c r="H45" s="22">
        <f t="shared" si="7"/>
        <v>101.73264018199382</v>
      </c>
      <c r="I45" s="36">
        <f t="shared" si="8"/>
        <v>935.79470000001311</v>
      </c>
      <c r="J45" s="37">
        <v>7161.1</v>
      </c>
      <c r="K45" s="37">
        <v>7161.1</v>
      </c>
      <c r="L45" s="45">
        <f t="shared" si="4"/>
        <v>100</v>
      </c>
    </row>
    <row r="46" spans="1:12" s="7" customFormat="1" ht="18.75">
      <c r="A46" s="44">
        <v>40</v>
      </c>
      <c r="B46" s="24" t="s">
        <v>50</v>
      </c>
      <c r="C46" s="34">
        <v>19565.949000000001</v>
      </c>
      <c r="D46" s="34">
        <v>22390.6</v>
      </c>
      <c r="E46" s="34">
        <v>23374.964750000003</v>
      </c>
      <c r="F46" s="21">
        <f t="shared" si="5"/>
        <v>119.46757476470987</v>
      </c>
      <c r="G46" s="21">
        <f t="shared" si="6"/>
        <v>3809.0157500000023</v>
      </c>
      <c r="H46" s="22">
        <f t="shared" si="7"/>
        <v>104.39633037971294</v>
      </c>
      <c r="I46" s="36">
        <f t="shared" si="8"/>
        <v>984.36475000000428</v>
      </c>
      <c r="J46" s="37">
        <v>35125.699999999997</v>
      </c>
      <c r="K46" s="37">
        <v>35125.699999999997</v>
      </c>
      <c r="L46" s="45">
        <f t="shared" si="4"/>
        <v>100</v>
      </c>
    </row>
    <row r="47" spans="1:12" s="7" customFormat="1" ht="18.75">
      <c r="A47" s="44">
        <v>41</v>
      </c>
      <c r="B47" s="24" t="s">
        <v>51</v>
      </c>
      <c r="C47" s="34">
        <v>20588.919999999998</v>
      </c>
      <c r="D47" s="34">
        <v>21081.360000000001</v>
      </c>
      <c r="E47" s="34">
        <v>23206.000140000004</v>
      </c>
      <c r="F47" s="21">
        <f t="shared" si="5"/>
        <v>112.71110937339115</v>
      </c>
      <c r="G47" s="21">
        <f t="shared" si="6"/>
        <v>2617.0801400000055</v>
      </c>
      <c r="H47" s="22">
        <f t="shared" si="7"/>
        <v>110.07828783342252</v>
      </c>
      <c r="I47" s="36">
        <f t="shared" si="8"/>
        <v>2124.6401400000032</v>
      </c>
      <c r="J47" s="37">
        <v>37976.6</v>
      </c>
      <c r="K47" s="37">
        <v>37976.6</v>
      </c>
      <c r="L47" s="45">
        <f t="shared" si="4"/>
        <v>100</v>
      </c>
    </row>
    <row r="48" spans="1:12" s="7" customFormat="1" ht="18.75">
      <c r="A48" s="44">
        <v>42</v>
      </c>
      <c r="B48" s="24" t="s">
        <v>52</v>
      </c>
      <c r="C48" s="34">
        <v>40817.027000000002</v>
      </c>
      <c r="D48" s="34">
        <v>42000</v>
      </c>
      <c r="E48" s="34">
        <v>44524.597100000006</v>
      </c>
      <c r="F48" s="21">
        <f t="shared" si="5"/>
        <v>109.08339086038777</v>
      </c>
      <c r="G48" s="21">
        <f t="shared" si="6"/>
        <v>3707.5701000000045</v>
      </c>
      <c r="H48" s="22">
        <f t="shared" si="7"/>
        <v>106.0109454761905</v>
      </c>
      <c r="I48" s="36">
        <f t="shared" si="8"/>
        <v>2524.5971000000063</v>
      </c>
      <c r="J48" s="37">
        <v>53154.9</v>
      </c>
      <c r="K48" s="37">
        <v>53154.9</v>
      </c>
      <c r="L48" s="45">
        <f t="shared" si="4"/>
        <v>100</v>
      </c>
    </row>
    <row r="49" spans="1:12" s="7" customFormat="1" ht="40.5" customHeight="1">
      <c r="A49" s="44">
        <v>43</v>
      </c>
      <c r="B49" s="24" t="s">
        <v>53</v>
      </c>
      <c r="C49" s="34">
        <v>27063.014999999999</v>
      </c>
      <c r="D49" s="34">
        <v>29263.119999999999</v>
      </c>
      <c r="E49" s="34">
        <v>30464.601209999997</v>
      </c>
      <c r="F49" s="21">
        <f t="shared" si="5"/>
        <v>112.56913248579288</v>
      </c>
      <c r="G49" s="21">
        <f t="shared" si="6"/>
        <v>3401.5862099999977</v>
      </c>
      <c r="H49" s="22">
        <f t="shared" si="7"/>
        <v>104.10578643015509</v>
      </c>
      <c r="I49" s="36">
        <f t="shared" si="8"/>
        <v>1201.4812099999981</v>
      </c>
      <c r="J49" s="37">
        <v>15275.5</v>
      </c>
      <c r="K49" s="37">
        <v>15275.5</v>
      </c>
      <c r="L49" s="45">
        <f t="shared" si="4"/>
        <v>100</v>
      </c>
    </row>
    <row r="50" spans="1:12" s="7" customFormat="1" ht="18.75">
      <c r="A50" s="44">
        <v>44</v>
      </c>
      <c r="B50" s="24" t="s">
        <v>54</v>
      </c>
      <c r="C50" s="34">
        <v>12660.163</v>
      </c>
      <c r="D50" s="34">
        <v>15100.5</v>
      </c>
      <c r="E50" s="34">
        <v>14911.77324</v>
      </c>
      <c r="F50" s="21">
        <f t="shared" si="5"/>
        <v>117.78500197825257</v>
      </c>
      <c r="G50" s="21">
        <f t="shared" si="6"/>
        <v>2251.61024</v>
      </c>
      <c r="H50" s="22">
        <f t="shared" si="7"/>
        <v>98.750195291546632</v>
      </c>
      <c r="I50" s="36">
        <f t="shared" si="8"/>
        <v>-188.72675999999956</v>
      </c>
      <c r="J50" s="37">
        <v>11039.3</v>
      </c>
      <c r="K50" s="37">
        <v>11039.3</v>
      </c>
      <c r="L50" s="45">
        <f t="shared" si="4"/>
        <v>100</v>
      </c>
    </row>
    <row r="51" spans="1:12" s="7" customFormat="1" ht="18.75">
      <c r="A51" s="44">
        <v>45</v>
      </c>
      <c r="B51" s="24" t="s">
        <v>55</v>
      </c>
      <c r="C51" s="34">
        <v>38541.110999999997</v>
      </c>
      <c r="D51" s="34">
        <v>51974.68</v>
      </c>
      <c r="E51" s="34">
        <v>52284.04641000001</v>
      </c>
      <c r="F51" s="21">
        <f t="shared" si="5"/>
        <v>135.65786001861755</v>
      </c>
      <c r="G51" s="21">
        <f t="shared" si="6"/>
        <v>13742.935410000013</v>
      </c>
      <c r="H51" s="22">
        <f t="shared" si="7"/>
        <v>100.59522523274795</v>
      </c>
      <c r="I51" s="36">
        <f t="shared" si="8"/>
        <v>309.36641000000964</v>
      </c>
      <c r="J51" s="37">
        <v>17764.5</v>
      </c>
      <c r="K51" s="37">
        <v>17764.5</v>
      </c>
      <c r="L51" s="45">
        <f t="shared" si="4"/>
        <v>100</v>
      </c>
    </row>
    <row r="52" spans="1:12" s="7" customFormat="1" ht="18.75">
      <c r="A52" s="44">
        <v>46</v>
      </c>
      <c r="B52" s="24" t="s">
        <v>56</v>
      </c>
      <c r="C52" s="34">
        <v>19815.687000000002</v>
      </c>
      <c r="D52" s="34">
        <v>22161.9</v>
      </c>
      <c r="E52" s="34">
        <v>21213.05661</v>
      </c>
      <c r="F52" s="21">
        <f t="shared" si="5"/>
        <v>107.05183529594507</v>
      </c>
      <c r="G52" s="21">
        <f t="shared" si="6"/>
        <v>1397.3696099999979</v>
      </c>
      <c r="H52" s="22">
        <f t="shared" si="7"/>
        <v>95.71858283811406</v>
      </c>
      <c r="I52" s="36">
        <f t="shared" si="8"/>
        <v>-948.84339000000182</v>
      </c>
      <c r="J52" s="37">
        <v>22240.1</v>
      </c>
      <c r="K52" s="37">
        <v>22240.1</v>
      </c>
      <c r="L52" s="45">
        <f t="shared" si="4"/>
        <v>100</v>
      </c>
    </row>
    <row r="53" spans="1:12" s="7" customFormat="1" ht="18.75">
      <c r="A53" s="44">
        <v>47</v>
      </c>
      <c r="B53" s="24" t="s">
        <v>57</v>
      </c>
      <c r="C53" s="34">
        <v>89562.157999999996</v>
      </c>
      <c r="D53" s="34">
        <v>195946.9</v>
      </c>
      <c r="E53" s="34">
        <v>213639.37636000002</v>
      </c>
      <c r="F53" s="21">
        <f t="shared" si="5"/>
        <v>238.53754881609711</v>
      </c>
      <c r="G53" s="21">
        <f t="shared" si="6"/>
        <v>124077.21836000003</v>
      </c>
      <c r="H53" s="22">
        <f t="shared" si="7"/>
        <v>109.02921983455724</v>
      </c>
      <c r="I53" s="36">
        <f t="shared" si="8"/>
        <v>17692.47636000003</v>
      </c>
      <c r="J53" s="37">
        <v>15804.7</v>
      </c>
      <c r="K53" s="37">
        <v>15804.7</v>
      </c>
      <c r="L53" s="45">
        <f t="shared" si="4"/>
        <v>100</v>
      </c>
    </row>
    <row r="54" spans="1:12" s="7" customFormat="1" ht="18.75">
      <c r="A54" s="44">
        <v>48</v>
      </c>
      <c r="B54" s="24" t="s">
        <v>58</v>
      </c>
      <c r="C54" s="34">
        <v>33525.5</v>
      </c>
      <c r="D54" s="34">
        <v>35735.800000000003</v>
      </c>
      <c r="E54" s="34">
        <v>36826.070229999998</v>
      </c>
      <c r="F54" s="21">
        <f t="shared" si="5"/>
        <v>109.84495452715097</v>
      </c>
      <c r="G54" s="21">
        <f t="shared" si="6"/>
        <v>3300.5702299999975</v>
      </c>
      <c r="H54" s="22">
        <f t="shared" si="7"/>
        <v>103.0509187705326</v>
      </c>
      <c r="I54" s="36">
        <f t="shared" si="8"/>
        <v>1090.2702299999946</v>
      </c>
      <c r="J54" s="37">
        <v>65524.1</v>
      </c>
      <c r="K54" s="37">
        <v>65524.1</v>
      </c>
      <c r="L54" s="45">
        <f t="shared" si="4"/>
        <v>100</v>
      </c>
    </row>
    <row r="55" spans="1:12" s="7" customFormat="1" ht="18.75">
      <c r="A55" s="44">
        <v>49</v>
      </c>
      <c r="B55" s="24" t="s">
        <v>59</v>
      </c>
      <c r="C55" s="34">
        <v>11037.522999999999</v>
      </c>
      <c r="D55" s="34">
        <v>12379</v>
      </c>
      <c r="E55" s="34">
        <v>13713.835239999997</v>
      </c>
      <c r="F55" s="21">
        <f t="shared" si="5"/>
        <v>124.24739898616744</v>
      </c>
      <c r="G55" s="21">
        <f t="shared" si="6"/>
        <v>2676.3122399999975</v>
      </c>
      <c r="H55" s="22">
        <f t="shared" si="7"/>
        <v>110.78306195977055</v>
      </c>
      <c r="I55" s="36">
        <f t="shared" si="8"/>
        <v>1334.8352399999967</v>
      </c>
      <c r="J55" s="37">
        <v>13391.3</v>
      </c>
      <c r="K55" s="37">
        <v>13391.3</v>
      </c>
      <c r="L55" s="45">
        <f t="shared" si="4"/>
        <v>100</v>
      </c>
    </row>
    <row r="56" spans="1:12" s="7" customFormat="1" ht="18.75">
      <c r="A56" s="44">
        <v>50</v>
      </c>
      <c r="B56" s="24" t="s">
        <v>60</v>
      </c>
      <c r="C56" s="34">
        <v>92966.888000000006</v>
      </c>
      <c r="D56" s="34">
        <v>116100</v>
      </c>
      <c r="E56" s="34">
        <v>107364.37841999995</v>
      </c>
      <c r="F56" s="21">
        <f t="shared" si="5"/>
        <v>115.48668642108353</v>
      </c>
      <c r="G56" s="21">
        <f t="shared" si="6"/>
        <v>14397.490419999944</v>
      </c>
      <c r="H56" s="22">
        <f t="shared" si="7"/>
        <v>92.475778139534839</v>
      </c>
      <c r="I56" s="36">
        <f t="shared" si="8"/>
        <v>-8735.62158000005</v>
      </c>
      <c r="J56" s="37">
        <v>42699.4</v>
      </c>
      <c r="K56" s="37">
        <v>42699.4</v>
      </c>
      <c r="L56" s="45">
        <f t="shared" si="4"/>
        <v>100</v>
      </c>
    </row>
    <row r="57" spans="1:12" s="7" customFormat="1" ht="18.75">
      <c r="A57" s="44">
        <v>51</v>
      </c>
      <c r="B57" s="24" t="s">
        <v>61</v>
      </c>
      <c r="C57" s="34">
        <v>21780.373</v>
      </c>
      <c r="D57" s="34">
        <v>23955.66</v>
      </c>
      <c r="E57" s="34">
        <v>26023.449340000003</v>
      </c>
      <c r="F57" s="21">
        <f t="shared" si="5"/>
        <v>119.48119226424636</v>
      </c>
      <c r="G57" s="21">
        <f t="shared" si="6"/>
        <v>4243.0763400000033</v>
      </c>
      <c r="H57" s="22">
        <f t="shared" si="7"/>
        <v>108.63173604901723</v>
      </c>
      <c r="I57" s="36">
        <f t="shared" si="8"/>
        <v>2067.789340000003</v>
      </c>
      <c r="J57" s="37">
        <v>5596.7</v>
      </c>
      <c r="K57" s="37">
        <v>5596.7</v>
      </c>
      <c r="L57" s="45">
        <f t="shared" si="4"/>
        <v>100</v>
      </c>
    </row>
    <row r="58" spans="1:12" s="7" customFormat="1" ht="18.75">
      <c r="A58" s="44">
        <v>52</v>
      </c>
      <c r="B58" s="24" t="s">
        <v>62</v>
      </c>
      <c r="C58" s="34">
        <v>47630.247000000003</v>
      </c>
      <c r="D58" s="34">
        <v>50899.793920000004</v>
      </c>
      <c r="E58" s="34">
        <v>59226.581430000013</v>
      </c>
      <c r="F58" s="21">
        <f t="shared" si="5"/>
        <v>124.34657630475863</v>
      </c>
      <c r="G58" s="21">
        <f t="shared" si="6"/>
        <v>11596.33443000001</v>
      </c>
      <c r="H58" s="22">
        <f t="shared" si="7"/>
        <v>116.359177255388</v>
      </c>
      <c r="I58" s="36">
        <f t="shared" si="8"/>
        <v>8326.7875100000092</v>
      </c>
      <c r="J58" s="37">
        <v>82847</v>
      </c>
      <c r="K58" s="37">
        <v>82847</v>
      </c>
      <c r="L58" s="45">
        <f t="shared" si="4"/>
        <v>100</v>
      </c>
    </row>
    <row r="59" spans="1:12" s="7" customFormat="1" ht="18.75">
      <c r="A59" s="44">
        <v>53</v>
      </c>
      <c r="B59" s="24" t="s">
        <v>63</v>
      </c>
      <c r="C59" s="34">
        <v>20850.125</v>
      </c>
      <c r="D59" s="34">
        <v>24927.3</v>
      </c>
      <c r="E59" s="34">
        <v>26541.7441</v>
      </c>
      <c r="F59" s="21">
        <f t="shared" si="5"/>
        <v>127.29776967763982</v>
      </c>
      <c r="G59" s="21">
        <f t="shared" si="6"/>
        <v>5691.6190999999999</v>
      </c>
      <c r="H59" s="22">
        <f t="shared" si="7"/>
        <v>106.47661038299374</v>
      </c>
      <c r="I59" s="36">
        <f t="shared" si="8"/>
        <v>1614.4441000000006</v>
      </c>
      <c r="J59" s="37">
        <v>25483.5</v>
      </c>
      <c r="K59" s="37">
        <v>25483.5</v>
      </c>
      <c r="L59" s="45">
        <f t="shared" si="4"/>
        <v>100</v>
      </c>
    </row>
    <row r="60" spans="1:12" s="7" customFormat="1" ht="18.75">
      <c r="A60" s="44">
        <v>54</v>
      </c>
      <c r="B60" s="35" t="s">
        <v>64</v>
      </c>
      <c r="C60" s="34">
        <v>51026.398000000001</v>
      </c>
      <c r="D60" s="34">
        <v>50827.69</v>
      </c>
      <c r="E60" s="34">
        <v>57463.782600000006</v>
      </c>
      <c r="F60" s="21">
        <f t="shared" si="5"/>
        <v>112.61579271184301</v>
      </c>
      <c r="G60" s="21">
        <f t="shared" si="6"/>
        <v>6437.3846000000049</v>
      </c>
      <c r="H60" s="22">
        <f t="shared" si="7"/>
        <v>113.05605782989548</v>
      </c>
      <c r="I60" s="36">
        <f t="shared" si="8"/>
        <v>6636.0926000000036</v>
      </c>
      <c r="J60" s="37">
        <v>48136.2</v>
      </c>
      <c r="K60" s="37">
        <v>48136.2</v>
      </c>
      <c r="L60" s="45">
        <f t="shared" si="4"/>
        <v>100</v>
      </c>
    </row>
    <row r="61" spans="1:12" s="7" customFormat="1" ht="18.75">
      <c r="A61" s="44">
        <v>55</v>
      </c>
      <c r="B61" s="24" t="s">
        <v>65</v>
      </c>
      <c r="C61" s="34">
        <v>16240.822</v>
      </c>
      <c r="D61" s="34">
        <v>18276.41547</v>
      </c>
      <c r="E61" s="34">
        <v>18864.410610000003</v>
      </c>
      <c r="F61" s="21">
        <f t="shared" si="5"/>
        <v>116.15428461687469</v>
      </c>
      <c r="G61" s="21">
        <f t="shared" si="6"/>
        <v>2623.5886100000025</v>
      </c>
      <c r="H61" s="22">
        <f t="shared" si="7"/>
        <v>103.21723447885705</v>
      </c>
      <c r="I61" s="36">
        <f t="shared" si="8"/>
        <v>587.99514000000272</v>
      </c>
      <c r="J61" s="37">
        <v>18220.400000000001</v>
      </c>
      <c r="K61" s="37">
        <v>18220.400000000001</v>
      </c>
      <c r="L61" s="45">
        <f t="shared" si="4"/>
        <v>100</v>
      </c>
    </row>
    <row r="62" spans="1:12" s="7" customFormat="1" ht="18.75">
      <c r="A62" s="44">
        <v>56</v>
      </c>
      <c r="B62" s="24" t="s">
        <v>66</v>
      </c>
      <c r="C62" s="34">
        <v>150977.81299999999</v>
      </c>
      <c r="D62" s="34">
        <v>159579.05100000001</v>
      </c>
      <c r="E62" s="34">
        <v>139706.45006000006</v>
      </c>
      <c r="F62" s="21">
        <f t="shared" si="5"/>
        <v>92.534424286567244</v>
      </c>
      <c r="G62" s="21">
        <f t="shared" si="6"/>
        <v>-11271.362939999934</v>
      </c>
      <c r="H62" s="22">
        <f t="shared" si="7"/>
        <v>87.546861060102472</v>
      </c>
      <c r="I62" s="36">
        <f t="shared" si="8"/>
        <v>-19872.600939999946</v>
      </c>
      <c r="J62" s="37">
        <v>5255</v>
      </c>
      <c r="K62" s="37">
        <v>5255</v>
      </c>
      <c r="L62" s="45">
        <f t="shared" si="4"/>
        <v>100</v>
      </c>
    </row>
    <row r="63" spans="1:12" s="7" customFormat="1" ht="18.75">
      <c r="A63" s="44">
        <v>57</v>
      </c>
      <c r="B63" s="24" t="s">
        <v>67</v>
      </c>
      <c r="C63" s="34">
        <v>121354.617</v>
      </c>
      <c r="D63" s="34">
        <v>130322.955</v>
      </c>
      <c r="E63" s="34">
        <v>135031.01424000002</v>
      </c>
      <c r="F63" s="21">
        <f t="shared" si="5"/>
        <v>111.26977908059321</v>
      </c>
      <c r="G63" s="21">
        <f t="shared" si="6"/>
        <v>13676.39724000002</v>
      </c>
      <c r="H63" s="22">
        <f t="shared" si="7"/>
        <v>103.61260933655166</v>
      </c>
      <c r="I63" s="36">
        <f t="shared" si="8"/>
        <v>4708.0592400000169</v>
      </c>
      <c r="J63" s="37">
        <v>40462.400000000001</v>
      </c>
      <c r="K63" s="37">
        <v>40462.400000000001</v>
      </c>
      <c r="L63" s="45">
        <f t="shared" si="4"/>
        <v>100</v>
      </c>
    </row>
    <row r="64" spans="1:12" s="7" customFormat="1" ht="18.75">
      <c r="A64" s="44">
        <v>58</v>
      </c>
      <c r="B64" s="24" t="s">
        <v>68</v>
      </c>
      <c r="C64" s="34">
        <v>36252.807999999997</v>
      </c>
      <c r="D64" s="34">
        <v>50251.1</v>
      </c>
      <c r="E64" s="34">
        <v>54038.240140000016</v>
      </c>
      <c r="F64" s="21">
        <f t="shared" si="5"/>
        <v>149.05946082852401</v>
      </c>
      <c r="G64" s="21">
        <f t="shared" si="6"/>
        <v>17785.432140000019</v>
      </c>
      <c r="H64" s="22">
        <f t="shared" si="7"/>
        <v>107.53643231690455</v>
      </c>
      <c r="I64" s="36">
        <f t="shared" si="8"/>
        <v>3787.1401400000177</v>
      </c>
      <c r="J64" s="37">
        <v>34508</v>
      </c>
      <c r="K64" s="37">
        <v>34508</v>
      </c>
      <c r="L64" s="45">
        <f t="shared" si="4"/>
        <v>100</v>
      </c>
    </row>
    <row r="65" spans="1:12" s="7" customFormat="1" ht="18.75">
      <c r="A65" s="44">
        <v>59</v>
      </c>
      <c r="B65" s="24" t="s">
        <v>69</v>
      </c>
      <c r="C65" s="34">
        <v>15905.671</v>
      </c>
      <c r="D65" s="34">
        <v>15737.4</v>
      </c>
      <c r="E65" s="34">
        <v>16172.735200000003</v>
      </c>
      <c r="F65" s="21">
        <f t="shared" si="5"/>
        <v>101.67905019536745</v>
      </c>
      <c r="G65" s="21">
        <f t="shared" si="6"/>
        <v>267.06420000000253</v>
      </c>
      <c r="H65" s="22">
        <f t="shared" si="7"/>
        <v>102.76624601268318</v>
      </c>
      <c r="I65" s="36">
        <f t="shared" si="8"/>
        <v>435.33520000000317</v>
      </c>
      <c r="J65" s="37">
        <v>15641.8</v>
      </c>
      <c r="K65" s="37">
        <v>15641.8</v>
      </c>
      <c r="L65" s="45">
        <f t="shared" si="4"/>
        <v>100</v>
      </c>
    </row>
    <row r="66" spans="1:12" s="7" customFormat="1" ht="18.75">
      <c r="A66" s="44">
        <v>60</v>
      </c>
      <c r="B66" s="24" t="s">
        <v>70</v>
      </c>
      <c r="C66" s="34">
        <v>55686.718000000001</v>
      </c>
      <c r="D66" s="34">
        <v>67890.100000000006</v>
      </c>
      <c r="E66" s="34">
        <v>69982.989429999987</v>
      </c>
      <c r="F66" s="21">
        <f t="shared" si="5"/>
        <v>125.67267733393803</v>
      </c>
      <c r="G66" s="21">
        <f t="shared" si="6"/>
        <v>14296.271429999986</v>
      </c>
      <c r="H66" s="22">
        <f t="shared" si="7"/>
        <v>103.08276085909429</v>
      </c>
      <c r="I66" s="36">
        <f t="shared" si="8"/>
        <v>2092.8894299999811</v>
      </c>
      <c r="J66" s="37">
        <v>100233.7</v>
      </c>
      <c r="K66" s="37">
        <v>100233.7</v>
      </c>
      <c r="L66" s="45">
        <f t="shared" si="4"/>
        <v>100</v>
      </c>
    </row>
    <row r="67" spans="1:12" s="7" customFormat="1" ht="18.75">
      <c r="A67" s="44">
        <v>61</v>
      </c>
      <c r="B67" s="24" t="s">
        <v>71</v>
      </c>
      <c r="C67" s="34">
        <v>22627.292000000001</v>
      </c>
      <c r="D67" s="34">
        <v>20416.2</v>
      </c>
      <c r="E67" s="34">
        <v>19769.562269999995</v>
      </c>
      <c r="F67" s="21">
        <f t="shared" si="5"/>
        <v>87.370429788946879</v>
      </c>
      <c r="G67" s="21">
        <f t="shared" si="6"/>
        <v>-2857.7297300000064</v>
      </c>
      <c r="H67" s="22">
        <f t="shared" si="7"/>
        <v>96.832722396920062</v>
      </c>
      <c r="I67" s="36">
        <f t="shared" si="8"/>
        <v>-646.63773000000583</v>
      </c>
      <c r="J67" s="37">
        <v>17081.400000000001</v>
      </c>
      <c r="K67" s="37">
        <v>17081.400000000001</v>
      </c>
      <c r="L67" s="45">
        <f t="shared" si="4"/>
        <v>100</v>
      </c>
    </row>
    <row r="68" spans="1:12" s="7" customFormat="1" ht="18.75">
      <c r="A68" s="44">
        <v>62</v>
      </c>
      <c r="B68" s="24" t="s">
        <v>72</v>
      </c>
      <c r="C68" s="34">
        <v>45373.955999999998</v>
      </c>
      <c r="D68" s="34">
        <v>51467.8</v>
      </c>
      <c r="E68" s="34">
        <v>56455.237930000003</v>
      </c>
      <c r="F68" s="21">
        <f t="shared" si="5"/>
        <v>124.42211988304481</v>
      </c>
      <c r="G68" s="21">
        <f t="shared" si="6"/>
        <v>11081.281930000005</v>
      </c>
      <c r="H68" s="22">
        <f t="shared" si="7"/>
        <v>109.6904043499042</v>
      </c>
      <c r="I68" s="36">
        <f t="shared" si="8"/>
        <v>4987.4379300000001</v>
      </c>
      <c r="J68" s="37">
        <v>13846.3</v>
      </c>
      <c r="K68" s="37">
        <v>13846.3</v>
      </c>
      <c r="L68" s="45">
        <f t="shared" si="4"/>
        <v>100</v>
      </c>
    </row>
    <row r="69" spans="1:12" s="7" customFormat="1" ht="18.75">
      <c r="A69" s="44">
        <v>63</v>
      </c>
      <c r="B69" s="24" t="s">
        <v>73</v>
      </c>
      <c r="C69" s="34">
        <v>31837.526999999998</v>
      </c>
      <c r="D69" s="34">
        <v>33202</v>
      </c>
      <c r="E69" s="34">
        <v>34468.868669999989</v>
      </c>
      <c r="F69" s="21">
        <f t="shared" si="5"/>
        <v>108.26490597086888</v>
      </c>
      <c r="G69" s="21">
        <f t="shared" si="6"/>
        <v>2631.3416699999907</v>
      </c>
      <c r="H69" s="22">
        <f t="shared" si="7"/>
        <v>103.81563963014273</v>
      </c>
      <c r="I69" s="36">
        <f t="shared" si="8"/>
        <v>1266.8686699999889</v>
      </c>
      <c r="J69" s="37">
        <v>45154.3</v>
      </c>
      <c r="K69" s="37">
        <v>45154.3</v>
      </c>
      <c r="L69" s="45">
        <f t="shared" si="4"/>
        <v>100</v>
      </c>
    </row>
    <row r="70" spans="1:12" s="7" customFormat="1" ht="18.75">
      <c r="A70" s="44">
        <v>64</v>
      </c>
      <c r="B70" s="24" t="s">
        <v>74</v>
      </c>
      <c r="C70" s="34">
        <v>32924.15</v>
      </c>
      <c r="D70" s="34">
        <v>37515.410000000003</v>
      </c>
      <c r="E70" s="34">
        <v>40249.67977000001</v>
      </c>
      <c r="F70" s="21">
        <f t="shared" si="5"/>
        <v>122.24971569501417</v>
      </c>
      <c r="G70" s="21">
        <f t="shared" si="6"/>
        <v>7325.5297700000083</v>
      </c>
      <c r="H70" s="22">
        <f t="shared" si="7"/>
        <v>107.28839101052077</v>
      </c>
      <c r="I70" s="36">
        <f t="shared" si="8"/>
        <v>2734.2697700000062</v>
      </c>
      <c r="J70" s="37">
        <v>42277.2</v>
      </c>
      <c r="K70" s="37">
        <v>42277.2</v>
      </c>
      <c r="L70" s="45">
        <f t="shared" si="4"/>
        <v>100</v>
      </c>
    </row>
    <row r="71" spans="1:12" s="7" customFormat="1" ht="18.75">
      <c r="A71" s="44">
        <v>65</v>
      </c>
      <c r="B71" s="24" t="s">
        <v>75</v>
      </c>
      <c r="C71" s="34">
        <v>19567.988000000001</v>
      </c>
      <c r="D71" s="34">
        <v>19000</v>
      </c>
      <c r="E71" s="34">
        <v>19194.615820000003</v>
      </c>
      <c r="F71" s="21">
        <f t="shared" ref="F71:F78" si="9">E71/C71*100</f>
        <v>98.091923502814922</v>
      </c>
      <c r="G71" s="21">
        <f t="shared" ref="G71:G78" si="10">E71-C71</f>
        <v>-373.37217999999848</v>
      </c>
      <c r="H71" s="22">
        <f t="shared" ref="H71:H78" si="11">E71/D71*100</f>
        <v>101.0242937894737</v>
      </c>
      <c r="I71" s="36">
        <f t="shared" ref="I71:I78" si="12">E71-D71</f>
        <v>194.61582000000271</v>
      </c>
      <c r="J71" s="37">
        <v>29652.799999999999</v>
      </c>
      <c r="K71" s="37">
        <v>29652.799999999999</v>
      </c>
      <c r="L71" s="45">
        <f t="shared" si="4"/>
        <v>100</v>
      </c>
    </row>
    <row r="72" spans="1:12" s="7" customFormat="1" ht="18.75">
      <c r="A72" s="44">
        <v>66</v>
      </c>
      <c r="B72" s="24" t="s">
        <v>76</v>
      </c>
      <c r="C72" s="34">
        <v>1671472.3529999999</v>
      </c>
      <c r="D72" s="34">
        <v>1739923.031</v>
      </c>
      <c r="E72" s="34">
        <v>1766176.5515800002</v>
      </c>
      <c r="F72" s="21">
        <f t="shared" si="9"/>
        <v>105.66591474935395</v>
      </c>
      <c r="G72" s="21">
        <f t="shared" si="10"/>
        <v>94704.198580000317</v>
      </c>
      <c r="H72" s="22">
        <f t="shared" si="11"/>
        <v>101.50888976766468</v>
      </c>
      <c r="I72" s="36">
        <f t="shared" si="12"/>
        <v>26253.520580000244</v>
      </c>
      <c r="J72" s="37">
        <v>0</v>
      </c>
      <c r="K72" s="37">
        <v>0</v>
      </c>
      <c r="L72" s="45"/>
    </row>
    <row r="73" spans="1:12" s="7" customFormat="1" ht="18.75">
      <c r="A73" s="44">
        <v>67</v>
      </c>
      <c r="B73" s="24" t="s">
        <v>77</v>
      </c>
      <c r="C73" s="34">
        <v>31367.717000000001</v>
      </c>
      <c r="D73" s="34">
        <v>31900.5</v>
      </c>
      <c r="E73" s="34">
        <v>32868.198249999987</v>
      </c>
      <c r="F73" s="21">
        <f t="shared" si="9"/>
        <v>104.78352074522984</v>
      </c>
      <c r="G73" s="21">
        <f t="shared" si="10"/>
        <v>1500.4812499999862</v>
      </c>
      <c r="H73" s="22">
        <f t="shared" si="11"/>
        <v>103.03348928700173</v>
      </c>
      <c r="I73" s="36">
        <f t="shared" si="12"/>
        <v>967.69824999998673</v>
      </c>
      <c r="J73" s="37">
        <v>9025.2000000000007</v>
      </c>
      <c r="K73" s="37">
        <v>9025.2000000000007</v>
      </c>
      <c r="L73" s="45">
        <f t="shared" ref="L73:L78" si="13">K73/J73*100</f>
        <v>100</v>
      </c>
    </row>
    <row r="74" spans="1:12" s="7" customFormat="1" ht="18.75">
      <c r="A74" s="44">
        <v>68</v>
      </c>
      <c r="B74" s="24" t="s">
        <v>78</v>
      </c>
      <c r="C74" s="34">
        <v>347000.84499999997</v>
      </c>
      <c r="D74" s="34">
        <v>381407.908</v>
      </c>
      <c r="E74" s="34">
        <v>391413.15593999991</v>
      </c>
      <c r="F74" s="21">
        <f t="shared" si="9"/>
        <v>112.79890570295295</v>
      </c>
      <c r="G74" s="21">
        <f t="shared" si="10"/>
        <v>44412.310939999938</v>
      </c>
      <c r="H74" s="22">
        <f t="shared" si="11"/>
        <v>102.62324082173984</v>
      </c>
      <c r="I74" s="36">
        <f t="shared" si="12"/>
        <v>10005.247939999914</v>
      </c>
      <c r="J74" s="37">
        <v>117068.2</v>
      </c>
      <c r="K74" s="37">
        <v>117068.2</v>
      </c>
      <c r="L74" s="45">
        <f t="shared" si="13"/>
        <v>100</v>
      </c>
    </row>
    <row r="75" spans="1:12" s="7" customFormat="1" ht="18.75">
      <c r="A75" s="44">
        <v>69</v>
      </c>
      <c r="B75" s="24" t="s">
        <v>79</v>
      </c>
      <c r="C75" s="34">
        <v>41335.707000000002</v>
      </c>
      <c r="D75" s="34">
        <v>55851.7</v>
      </c>
      <c r="E75" s="34">
        <v>58057.227149999992</v>
      </c>
      <c r="F75" s="21">
        <f t="shared" si="9"/>
        <v>140.45296757595071</v>
      </c>
      <c r="G75" s="21">
        <f t="shared" si="10"/>
        <v>16721.520149999989</v>
      </c>
      <c r="H75" s="22">
        <f t="shared" si="11"/>
        <v>103.94889886968524</v>
      </c>
      <c r="I75" s="36">
        <f t="shared" si="12"/>
        <v>2205.5271499999944</v>
      </c>
      <c r="J75" s="37">
        <v>35385.9</v>
      </c>
      <c r="K75" s="37">
        <v>35385.9</v>
      </c>
      <c r="L75" s="45">
        <f t="shared" si="13"/>
        <v>100</v>
      </c>
    </row>
    <row r="76" spans="1:12" s="7" customFormat="1" ht="18.75">
      <c r="A76" s="44">
        <v>70</v>
      </c>
      <c r="B76" s="24" t="s">
        <v>80</v>
      </c>
      <c r="C76" s="34">
        <v>251073.31700000001</v>
      </c>
      <c r="D76" s="34">
        <v>188780.1</v>
      </c>
      <c r="E76" s="34">
        <v>174614.82990999997</v>
      </c>
      <c r="F76" s="21">
        <f t="shared" si="9"/>
        <v>69.547346566501105</v>
      </c>
      <c r="G76" s="21">
        <f t="shared" si="10"/>
        <v>-76458.487090000039</v>
      </c>
      <c r="H76" s="22">
        <f t="shared" si="11"/>
        <v>92.496417742124279</v>
      </c>
      <c r="I76" s="36">
        <f t="shared" si="12"/>
        <v>-14165.270090000035</v>
      </c>
      <c r="J76" s="37">
        <v>0</v>
      </c>
      <c r="K76" s="37">
        <v>0</v>
      </c>
      <c r="L76" s="45"/>
    </row>
    <row r="77" spans="1:12" s="7" customFormat="1" ht="18.75">
      <c r="A77" s="44">
        <v>71</v>
      </c>
      <c r="B77" s="24" t="s">
        <v>81</v>
      </c>
      <c r="C77" s="34">
        <v>59098.332000000002</v>
      </c>
      <c r="D77" s="34">
        <v>67340.5</v>
      </c>
      <c r="E77" s="34">
        <v>70792.852189999991</v>
      </c>
      <c r="F77" s="21">
        <f t="shared" si="9"/>
        <v>119.78824070703043</v>
      </c>
      <c r="G77" s="21">
        <f t="shared" si="10"/>
        <v>11694.520189999988</v>
      </c>
      <c r="H77" s="22">
        <f t="shared" si="11"/>
        <v>105.12671006303782</v>
      </c>
      <c r="I77" s="36">
        <f t="shared" si="12"/>
        <v>3452.3521899999905</v>
      </c>
      <c r="J77" s="37">
        <v>44315</v>
      </c>
      <c r="K77" s="37">
        <v>44315</v>
      </c>
      <c r="L77" s="45">
        <f t="shared" si="13"/>
        <v>100</v>
      </c>
    </row>
    <row r="78" spans="1:12" s="8" customFormat="1" ht="27" customHeight="1" thickBot="1">
      <c r="A78" s="53" t="s">
        <v>4</v>
      </c>
      <c r="B78" s="54"/>
      <c r="C78" s="26">
        <f>SUM(C7:C77)</f>
        <v>9068799.3329999987</v>
      </c>
      <c r="D78" s="26">
        <f>SUM(D7:D77)</f>
        <v>10536377.646389998</v>
      </c>
      <c r="E78" s="26">
        <f>SUM(E7:E77)</f>
        <v>10652132.9572</v>
      </c>
      <c r="F78" s="26">
        <f t="shared" si="9"/>
        <v>117.45913175560614</v>
      </c>
      <c r="G78" s="26">
        <f t="shared" si="10"/>
        <v>1583333.6242000014</v>
      </c>
      <c r="H78" s="27">
        <f t="shared" si="11"/>
        <v>101.09862530268798</v>
      </c>
      <c r="I78" s="46">
        <f t="shared" si="12"/>
        <v>115755.31081000157</v>
      </c>
      <c r="J78" s="27">
        <f>SUM(J7:J77)</f>
        <v>2088597.6999999997</v>
      </c>
      <c r="K78" s="27">
        <f>SUM(K7:K77)</f>
        <v>2088597.6999999997</v>
      </c>
      <c r="L78" s="47">
        <f t="shared" si="13"/>
        <v>100</v>
      </c>
    </row>
    <row r="79" spans="1:12" ht="18.75">
      <c r="A79" s="11"/>
      <c r="B79" s="12"/>
      <c r="C79" s="32"/>
      <c r="D79" s="25"/>
      <c r="E79" s="25"/>
      <c r="F79" s="15"/>
      <c r="G79" s="15"/>
      <c r="H79" s="13"/>
      <c r="I79" s="13"/>
    </row>
    <row r="80" spans="1:12" ht="18.75">
      <c r="A80" s="11"/>
      <c r="B80" s="12"/>
      <c r="C80" s="14"/>
      <c r="D80" s="14"/>
      <c r="E80" s="15"/>
      <c r="F80" s="15"/>
      <c r="G80" s="15"/>
      <c r="H80" s="13"/>
      <c r="I80" s="13"/>
    </row>
    <row r="81" spans="1:9" ht="18.75">
      <c r="A81" s="13"/>
      <c r="B81" s="13"/>
      <c r="C81" s="17"/>
      <c r="D81" s="17"/>
      <c r="E81" s="20"/>
      <c r="F81" s="20"/>
      <c r="G81" s="20"/>
      <c r="H81" s="20"/>
      <c r="I81" s="13"/>
    </row>
    <row r="82" spans="1:9" ht="18.75">
      <c r="A82" s="10"/>
      <c r="B82" s="10"/>
      <c r="C82" s="16"/>
      <c r="D82" s="17"/>
      <c r="E82" s="17"/>
      <c r="F82" s="13"/>
      <c r="G82" s="13"/>
      <c r="H82" s="13"/>
      <c r="I82" s="13"/>
    </row>
    <row r="83" spans="1:9" ht="18.75">
      <c r="A83" s="10"/>
      <c r="B83" s="10"/>
      <c r="C83" s="16"/>
      <c r="D83" s="13"/>
      <c r="E83" s="13"/>
      <c r="F83" s="13"/>
      <c r="G83" s="13"/>
      <c r="H83" s="13"/>
      <c r="I83" s="13"/>
    </row>
    <row r="84" spans="1:9" ht="18.75">
      <c r="A84" s="10"/>
      <c r="B84" s="10"/>
      <c r="C84" s="16"/>
      <c r="D84" s="17"/>
      <c r="E84" s="18" t="s">
        <v>9</v>
      </c>
      <c r="F84" s="13"/>
      <c r="G84" s="13"/>
      <c r="H84" s="13"/>
      <c r="I84" s="13"/>
    </row>
    <row r="85" spans="1:9" ht="18.75">
      <c r="A85" s="10"/>
      <c r="B85" s="10"/>
      <c r="C85" s="10"/>
      <c r="D85" s="13"/>
      <c r="E85" s="13"/>
      <c r="F85" s="13"/>
      <c r="G85" s="13"/>
      <c r="H85" s="13"/>
      <c r="I85" s="13"/>
    </row>
    <row r="86" spans="1:9" ht="18.75">
      <c r="A86" s="10"/>
      <c r="B86" s="10"/>
      <c r="C86" s="12"/>
      <c r="D86" s="16"/>
      <c r="E86" s="10"/>
      <c r="F86" s="10"/>
      <c r="G86" s="10"/>
      <c r="H86" s="10"/>
      <c r="I86" s="10"/>
    </row>
    <row r="87" spans="1:9" ht="18.75">
      <c r="A87" s="10"/>
      <c r="B87" s="10"/>
      <c r="C87" s="13"/>
      <c r="D87" s="10"/>
      <c r="E87" s="10"/>
      <c r="F87" s="10"/>
      <c r="G87" s="10"/>
      <c r="H87" s="10"/>
      <c r="I87" s="10"/>
    </row>
    <row r="88" spans="1:9" ht="18.75">
      <c r="A88" s="10"/>
      <c r="B88" s="10"/>
      <c r="C88" s="13"/>
      <c r="D88" s="10"/>
      <c r="E88" s="10"/>
      <c r="F88" s="10"/>
      <c r="G88" s="10"/>
      <c r="H88" s="10"/>
      <c r="I88" s="10"/>
    </row>
    <row r="89" spans="1:9" ht="18.75">
      <c r="A89" s="10"/>
      <c r="B89" s="10"/>
      <c r="C89" s="12"/>
      <c r="D89" s="16"/>
      <c r="E89" s="10"/>
      <c r="F89" s="10"/>
      <c r="G89" s="10"/>
      <c r="H89" s="10"/>
      <c r="I89" s="10"/>
    </row>
    <row r="90" spans="1:9" ht="18.7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8.7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8.75">
      <c r="A92" s="10"/>
      <c r="B92" s="10"/>
      <c r="C92" s="10"/>
      <c r="D92" s="10"/>
      <c r="E92" s="16"/>
      <c r="F92" s="10"/>
      <c r="G92" s="10"/>
      <c r="H92" s="10"/>
      <c r="I92" s="10"/>
    </row>
    <row r="93" spans="1:9" ht="18.7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8.7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8.7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8.7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8.7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8.7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8.7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8.7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8.7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8.7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8.75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8.75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8.75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8.75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8.75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8.75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8.75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8.75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8.75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8.75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 ht="18.75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 ht="18.75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8.75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 ht="18.75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 ht="18.75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 ht="18.75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 ht="18.75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 ht="18.75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 ht="18.75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 ht="18.75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 ht="18.75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 ht="18.75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 ht="18.75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 ht="18.75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 ht="18.75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 ht="18.75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8.75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ht="18.7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ht="18.75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8.75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ht="18.75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ht="18.75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ht="18.75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ht="18.75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ht="18.75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ht="18.75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ht="18.75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8.75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ht="18.75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18.75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ht="18.75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ht="18.75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ht="18.75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ht="18.75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ht="18.75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ht="18.75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ht="18.75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ht="18.75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ht="18.75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ht="18.75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ht="18.75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ht="18.75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ht="18.75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ht="18.75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ht="18.75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ht="18.75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ht="18.75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ht="18.75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ht="18.75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ht="18.75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ht="18.75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ht="18.75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18.75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ht="18.75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ht="18.75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ht="18.75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ht="18.75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ht="18.75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ht="18.75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ht="18.75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ht="18.75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ht="18.75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ht="18.75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ht="18.7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18.7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ht="18.7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ht="18.7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8.7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18.7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18.7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18.75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8.75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8.75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ht="18.75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ht="18.75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ht="18.7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18.75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8.75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ht="18.75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8.75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ht="18.75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ht="18.75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ht="18.75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8.75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ht="18.75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ht="18.75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ht="18.75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ht="18.7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8.7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ht="18.7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ht="18.7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ht="18.7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8.7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ht="18.7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ht="18.7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ht="18.7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8.7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ht="18.7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8.7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ht="18.7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8.7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ht="18.7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ht="18.7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ht="18.7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8.7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ht="18.7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ht="18.7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ht="18.7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ht="18.7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ht="18.7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ht="18.7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ht="18.7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ht="18.7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ht="18.7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ht="18.7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ht="18.7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ht="18.7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ht="18.7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ht="18.7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ht="18.7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ht="18.7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ht="18.7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ht="18.7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ht="18.7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ht="18.7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ht="18.7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ht="18.7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ht="18.7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ht="18.7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ht="18.7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ht="18.7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ht="18.7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ht="18.7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ht="18.7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ht="18.7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ht="18.7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ht="18.7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ht="18.7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ht="18.7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ht="18.7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ht="18.7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ht="18.7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ht="18.7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ht="18.7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ht="18.7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ht="18.7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ht="18.7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ht="18.7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ht="18.7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ht="18.7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ht="18.7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ht="18.7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ht="18.7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ht="18.7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ht="18.7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ht="18.7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ht="18.7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ht="18.7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ht="18.7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ht="18.7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ht="18.7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ht="18.7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ht="18.7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ht="18.7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ht="18.7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ht="18.7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ht="18.7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ht="18.7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ht="18.7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ht="18.7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ht="18.7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ht="18.7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ht="18.7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ht="18.7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ht="18.7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ht="18.7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ht="18.7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ht="18.7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ht="18.7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ht="18.7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ht="18.7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ht="18.7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ht="18.7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ht="18.7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ht="18.7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ht="18.7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ht="18.7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ht="18.7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ht="18.7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ht="18.7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ht="18.7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ht="18.7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ht="18.7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ht="18.7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ht="18.7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ht="18.7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ht="18.7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ht="18.7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ht="18.7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ht="18.7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ht="18.7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ht="18.7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ht="18.7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ht="18.7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ht="18.7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ht="18.7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ht="18.7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ht="18.7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ht="18.7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ht="18.7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ht="18.7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ht="18.7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ht="18.7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ht="18.7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ht="18.7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ht="18.7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ht="18.7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ht="18.7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ht="18.7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ht="18.7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ht="18.7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ht="18.7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ht="18.7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ht="18.7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ht="18.7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ht="18.7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ht="18.7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ht="18.7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ht="18.7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ht="18.7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ht="18.7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ht="18.7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ht="18.7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ht="18.7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ht="18.7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ht="18.7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ht="18.7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ht="18.7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ht="18.7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ht="18.7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ht="18.7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ht="18.7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ht="18.7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ht="18.7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ht="18.7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ht="18.7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ht="18.7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ht="18.7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ht="18.7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ht="18.7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ht="18.7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ht="18.7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ht="18.7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ht="18.7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ht="18.7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ht="18.7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ht="18.7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ht="18.7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ht="18.7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ht="18.7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ht="18.7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ht="18.7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ht="18.7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ht="18.7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ht="18.7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ht="18.7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ht="18.7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ht="18.7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ht="18.7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ht="18.7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ht="18.7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ht="18.7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ht="18.7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ht="18.7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ht="18.7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ht="18.7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ht="18.7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ht="18.7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ht="18.7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ht="18.7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ht="18.7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ht="18.7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ht="18.7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ht="18.7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ht="18.7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ht="18.7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ht="18.7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ht="18.7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ht="18.7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ht="18.7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ht="18.7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ht="18.7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ht="18.7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ht="18.7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ht="18.7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ht="18.7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ht="18.7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ht="18.7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ht="18.7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ht="18.7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ht="18.7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ht="18.7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ht="18.7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ht="18.7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ht="18.7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ht="18.7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ht="18.7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ht="18.7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ht="18.7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ht="18.7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ht="18.7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ht="18.7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ht="18.7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ht="18.7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ht="18.7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ht="18.7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ht="18.7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ht="18.7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ht="18.7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ht="18.7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ht="18.7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ht="18.7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ht="18.7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ht="18.7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ht="18.7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ht="18.7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ht="18.7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ht="18.7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ht="18.7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ht="18.7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ht="18.7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ht="18.7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ht="18.7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ht="18.7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ht="18.7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ht="18.7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ht="18.7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ht="18.7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ht="18.7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ht="18.7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ht="18.7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ht="18.7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ht="18.7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ht="18.7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ht="18.7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ht="18.7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ht="18.7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ht="18.7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ht="18.7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ht="18.7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ht="18.7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ht="18.7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ht="18.7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ht="18.7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ht="18.7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ht="18.7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ht="18.7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ht="18.7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ht="18.7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ht="18.7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ht="18.7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ht="18.7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ht="18.7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ht="18.7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ht="18.7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ht="18.7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ht="18.7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ht="18.7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ht="18.7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ht="18.7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ht="18.7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ht="18.7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ht="18.7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ht="18.7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ht="18.7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ht="18.7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ht="18.7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ht="18.7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ht="18.7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ht="18.7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ht="18.7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ht="18.7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ht="18.7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ht="18.7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ht="18.7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ht="18.7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ht="18.7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ht="18.7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ht="18.7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ht="18.7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ht="18.7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ht="18.7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ht="18.7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ht="18.7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ht="18.7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ht="18.7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ht="18.7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ht="18.7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ht="18.7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ht="18.7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ht="18.7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ht="18.7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ht="18.7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ht="18.7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ht="18.7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ht="18.7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ht="18.7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ht="18.7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ht="18.7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ht="18.7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ht="18.7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ht="18.7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ht="18.7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ht="18.7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ht="18.7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ht="18.7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ht="18.7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ht="18.7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ht="18.7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ht="18.7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ht="18.7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ht="18.7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ht="18.7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ht="18.7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ht="18.7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ht="18.7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ht="18.7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ht="18.7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ht="18.7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ht="18.7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ht="18.7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ht="18.7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ht="18.7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ht="18.7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ht="18.7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ht="18.7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ht="18.7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ht="18.7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ht="18.7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ht="18.7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ht="18.7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ht="18.7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ht="18.7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ht="18.7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ht="18.7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ht="18.7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ht="18.7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ht="18.7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ht="18.7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ht="18.7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ht="18.7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ht="18.7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ht="18.7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ht="18.7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ht="18.7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ht="18.7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ht="18.7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ht="18.7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ht="18.7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ht="18.7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ht="18.7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ht="18.7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ht="18.7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ht="18.7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ht="18.7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ht="18.7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ht="18.7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ht="18.7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ht="18.7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ht="18.7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ht="18.7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ht="18.7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ht="18.7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ht="18.7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ht="18.7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ht="18.7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ht="18.7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ht="18.7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ht="18.7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ht="18.7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ht="18.7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ht="18.7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ht="18.7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ht="18.7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ht="18.7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ht="18.7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ht="18.7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ht="18.7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ht="18.7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ht="18.7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ht="18.7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ht="18.7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ht="18.7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ht="18.7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ht="18.7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ht="18.7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ht="18.7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ht="18.7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ht="18.7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ht="18.7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ht="18.7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ht="18.7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ht="18.7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ht="18.7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ht="18.7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ht="18.7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ht="18.7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ht="18.7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ht="18.7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ht="18.7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ht="18.7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ht="18.7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ht="18.7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ht="18.7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ht="18.7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ht="18.7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ht="18.7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ht="18.7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ht="18.7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ht="18.7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ht="18.7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ht="18.7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ht="18.7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ht="18.7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ht="18.7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ht="18.7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ht="18.7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ht="18.7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ht="18.7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ht="18.7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ht="18.7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ht="18.7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ht="18.7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ht="18.7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ht="18.7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ht="18.7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ht="18.7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ht="18.7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ht="18.7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ht="18.7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ht="18.7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ht="18.7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ht="18.7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ht="18.7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ht="18.7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ht="18.7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ht="18.7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ht="18.7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ht="18.7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ht="18.7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ht="18.7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ht="18.7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ht="18.7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ht="18.7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ht="18.7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ht="18.7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ht="18.7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ht="18.7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ht="18.7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ht="18.7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ht="18.7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ht="18.7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ht="18.7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ht="18.7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ht="18.7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ht="18.7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ht="18.7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ht="18.7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ht="18.7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ht="18.7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ht="18.7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ht="18.7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ht="18.7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ht="18.7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ht="18.7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ht="18.7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ht="18.7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ht="18.7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ht="18.7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ht="18.7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ht="18.7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ht="18.7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ht="18.7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ht="18.7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ht="18.7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ht="18.7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ht="18.7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ht="18.7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ht="18.7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ht="18.7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ht="18.7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ht="18.7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ht="18.7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ht="18.7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ht="18.7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ht="18.7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ht="18.7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ht="18.7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ht="18.7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ht="18.7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ht="18.7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ht="18.7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ht="18.7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ht="18.7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ht="18.7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ht="18.7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ht="18.7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ht="18.7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ht="18.7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ht="18.7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ht="18.7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ht="18.7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ht="18.7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ht="18.7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ht="18.7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ht="18.7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ht="18.7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ht="18.7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ht="18.7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ht="18.7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ht="18.7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ht="18.7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ht="18.7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ht="18.7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ht="18.7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ht="18.7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ht="18.7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ht="18.7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ht="18.7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ht="18.7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ht="18.7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ht="18.7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ht="18.7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ht="18.7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ht="18.7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ht="18.7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ht="18.7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ht="18.7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ht="18.7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ht="18.7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ht="18.7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ht="18.7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ht="18.7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ht="18.7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ht="18.7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ht="18.7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ht="18.7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ht="18.7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ht="18.7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ht="18.7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ht="18.7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ht="18.7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ht="18.7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ht="18.7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ht="18.7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ht="18.7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ht="18.7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ht="18.7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ht="18.7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ht="18.7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ht="18.7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ht="18.7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ht="18.7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ht="18.7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ht="18.7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ht="18.7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ht="18.75">
      <c r="A779" s="10"/>
      <c r="B779" s="10"/>
      <c r="C779" s="10"/>
      <c r="D779" s="10"/>
      <c r="E779" s="10"/>
      <c r="F779" s="10"/>
      <c r="G779" s="10"/>
      <c r="H779" s="10"/>
      <c r="I779" s="10"/>
    </row>
  </sheetData>
  <mergeCells count="15">
    <mergeCell ref="A78:B78"/>
    <mergeCell ref="J3:L3"/>
    <mergeCell ref="J4:J6"/>
    <mergeCell ref="K4:K6"/>
    <mergeCell ref="L4:L6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A1:L1"/>
  </mergeCells>
  <phoneticPr fontId="0" type="noConversion"/>
  <conditionalFormatting sqref="D7:D77">
    <cfRule type="expression" dxfId="1" priority="1" stopIfTrue="1">
      <formula>XEY7=1</formula>
    </cfRule>
  </conditionalFormatting>
  <conditionalFormatting sqref="E7:E77">
    <cfRule type="expression" dxfId="0" priority="2" stopIfTrue="1">
      <formula>XEY7=1</formula>
    </cfRule>
  </conditionalFormatting>
  <printOptions horizontalCentered="1"/>
  <pageMargins left="0.15748031496062992" right="0.15748031496062992" top="0.27559055118110237" bottom="0.15748031496062992" header="0.19685039370078741" footer="0.15748031496062992"/>
  <pageSetup paperSize="9" scale="60" orientation="landscape" useFirstPageNumber="1" r:id="rId1"/>
  <headerFooter alignWithMargins="0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01.01.24</vt:lpstr>
      <vt:lpstr>'01.01.24'!Заголовки_для_печати</vt:lpstr>
      <vt:lpstr>'01.01.24'!Область_печати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2024-01-02T09:14:32Z</cp:lastPrinted>
  <dcterms:created xsi:type="dcterms:W3CDTF">1998-06-23T07:12:01Z</dcterms:created>
  <dcterms:modified xsi:type="dcterms:W3CDTF">2024-05-21T06:17:32Z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