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6+дот" sheetId="878" r:id="rId1"/>
  </sheets>
  <externalReferences>
    <externalReference r:id="rId2"/>
  </externalReferences>
  <definedNames>
    <definedName name="_xlnm.Database">#REF!</definedName>
    <definedName name="_xlnm.Print_Titles" localSheetId="0">'01.06+дот'!$A:$B,'01.06+дот'!$2:$6</definedName>
    <definedName name="_xlnm.Print_Area" localSheetId="0">'01.06+дот'!$A$1:$O$78</definedName>
  </definedNames>
  <calcPr calcId="144525" fullCalcOnLoad="1"/>
</workbook>
</file>

<file path=xl/calcChain.xml><?xml version="1.0" encoding="utf-8"?>
<calcChain xmlns="http://schemas.openxmlformats.org/spreadsheetml/2006/main">
  <c r="O14" i="878" l="1"/>
  <c r="O16" i="878"/>
  <c r="O17" i="878"/>
  <c r="O21" i="878"/>
  <c r="O22" i="878"/>
  <c r="O23" i="878"/>
  <c r="O24" i="878"/>
  <c r="O25" i="878"/>
  <c r="O26" i="878"/>
  <c r="O27" i="878"/>
  <c r="O30" i="878"/>
  <c r="O31" i="878"/>
  <c r="O32" i="878"/>
  <c r="O33" i="878"/>
  <c r="O34" i="878"/>
  <c r="O35" i="878"/>
  <c r="O36" i="878"/>
  <c r="O37" i="878"/>
  <c r="O38" i="878"/>
  <c r="O39" i="878"/>
  <c r="O40" i="878"/>
  <c r="O41" i="878"/>
  <c r="O42" i="878"/>
  <c r="O43" i="878"/>
  <c r="O44" i="878"/>
  <c r="O45" i="878"/>
  <c r="O46" i="878"/>
  <c r="O47" i="878"/>
  <c r="O48" i="878"/>
  <c r="O49" i="878"/>
  <c r="O50" i="878"/>
  <c r="O51" i="878"/>
  <c r="O52" i="878"/>
  <c r="O53" i="878"/>
  <c r="O54" i="878"/>
  <c r="O55" i="878"/>
  <c r="O56" i="878"/>
  <c r="O57" i="878"/>
  <c r="O58" i="878"/>
  <c r="O59" i="878"/>
  <c r="O60" i="878"/>
  <c r="O61" i="878"/>
  <c r="O62" i="878"/>
  <c r="O63" i="878"/>
  <c r="O64" i="878"/>
  <c r="O65" i="878"/>
  <c r="O66" i="878"/>
  <c r="O67" i="878"/>
  <c r="O68" i="878"/>
  <c r="O69" i="878"/>
  <c r="O70" i="878"/>
  <c r="O71" i="878"/>
  <c r="O73" i="878"/>
  <c r="O74" i="878"/>
  <c r="O75" i="878"/>
  <c r="O77" i="878"/>
  <c r="O7" i="878"/>
  <c r="N78" i="878"/>
  <c r="O78" i="878" s="1"/>
  <c r="M78" i="878"/>
  <c r="G7" i="878"/>
  <c r="H7" i="878"/>
  <c r="I7" i="878"/>
  <c r="J7" i="878"/>
  <c r="K7" i="878"/>
  <c r="L7" i="878"/>
  <c r="G8" i="878"/>
  <c r="H8" i="878"/>
  <c r="I8" i="878"/>
  <c r="J8" i="878"/>
  <c r="K8" i="878"/>
  <c r="L8" i="878"/>
  <c r="G9" i="878"/>
  <c r="H9" i="878"/>
  <c r="I9" i="878"/>
  <c r="J9" i="878"/>
  <c r="K9" i="878"/>
  <c r="L9" i="878"/>
  <c r="G10" i="878"/>
  <c r="H10" i="878"/>
  <c r="I10" i="878"/>
  <c r="J10" i="878"/>
  <c r="K10" i="878"/>
  <c r="L10" i="878"/>
  <c r="G11" i="878"/>
  <c r="H11" i="878"/>
  <c r="I11" i="878"/>
  <c r="J11" i="878"/>
  <c r="K11" i="878"/>
  <c r="L11" i="878"/>
  <c r="G12" i="878"/>
  <c r="H12" i="878"/>
  <c r="I12" i="878"/>
  <c r="J12" i="878"/>
  <c r="K12" i="878"/>
  <c r="L12" i="878"/>
  <c r="G13" i="878"/>
  <c r="H13" i="878"/>
  <c r="I13" i="878"/>
  <c r="J13" i="878"/>
  <c r="K13" i="878"/>
  <c r="L13" i="878"/>
  <c r="G14" i="878"/>
  <c r="H14" i="878"/>
  <c r="I14" i="878"/>
  <c r="J14" i="878"/>
  <c r="K14" i="878"/>
  <c r="L14" i="878"/>
  <c r="G15" i="878"/>
  <c r="H15" i="878"/>
  <c r="I15" i="878"/>
  <c r="J15" i="878"/>
  <c r="K15" i="878"/>
  <c r="L15" i="878"/>
  <c r="G16" i="878"/>
  <c r="H16" i="878"/>
  <c r="I16" i="878"/>
  <c r="J16" i="878"/>
  <c r="K16" i="878"/>
  <c r="L16" i="878"/>
  <c r="G17" i="878"/>
  <c r="H17" i="878"/>
  <c r="I17" i="878"/>
  <c r="J17" i="878"/>
  <c r="K17" i="878"/>
  <c r="L17" i="878"/>
  <c r="G18" i="878"/>
  <c r="H18" i="878"/>
  <c r="I18" i="878"/>
  <c r="J18" i="878"/>
  <c r="K18" i="878"/>
  <c r="L18" i="878"/>
  <c r="G19" i="878"/>
  <c r="H19" i="878"/>
  <c r="I19" i="878"/>
  <c r="J19" i="878"/>
  <c r="K19" i="878"/>
  <c r="L19" i="878"/>
  <c r="G20" i="878"/>
  <c r="H20" i="878"/>
  <c r="I20" i="878"/>
  <c r="J20" i="878"/>
  <c r="K20" i="878"/>
  <c r="L20" i="878"/>
  <c r="G21" i="878"/>
  <c r="H21" i="878"/>
  <c r="I21" i="878"/>
  <c r="J21" i="878"/>
  <c r="K21" i="878"/>
  <c r="L21" i="878"/>
  <c r="G22" i="878"/>
  <c r="H22" i="878"/>
  <c r="I22" i="878"/>
  <c r="J22" i="878"/>
  <c r="K22" i="878"/>
  <c r="L22" i="878"/>
  <c r="G23" i="878"/>
  <c r="H23" i="878"/>
  <c r="I23" i="878"/>
  <c r="J23" i="878"/>
  <c r="K23" i="878"/>
  <c r="L23" i="878"/>
  <c r="G24" i="878"/>
  <c r="H24" i="878"/>
  <c r="I24" i="878"/>
  <c r="J24" i="878"/>
  <c r="K24" i="878"/>
  <c r="L24" i="878"/>
  <c r="G25" i="878"/>
  <c r="H25" i="878"/>
  <c r="I25" i="878"/>
  <c r="J25" i="878"/>
  <c r="K25" i="878"/>
  <c r="L25" i="878"/>
  <c r="G26" i="878"/>
  <c r="H26" i="878"/>
  <c r="I26" i="878"/>
  <c r="J26" i="878"/>
  <c r="K26" i="878"/>
  <c r="L26" i="878"/>
  <c r="G27" i="878"/>
  <c r="H27" i="878"/>
  <c r="I27" i="878"/>
  <c r="J27" i="878"/>
  <c r="K27" i="878"/>
  <c r="L27" i="878"/>
  <c r="G28" i="878"/>
  <c r="H28" i="878"/>
  <c r="I28" i="878"/>
  <c r="J28" i="878"/>
  <c r="K28" i="878"/>
  <c r="L28" i="878"/>
  <c r="G29" i="878"/>
  <c r="H29" i="878"/>
  <c r="I29" i="878"/>
  <c r="J29" i="878"/>
  <c r="K29" i="878"/>
  <c r="L29" i="878"/>
  <c r="G30" i="878"/>
  <c r="H30" i="878"/>
  <c r="I30" i="878"/>
  <c r="J30" i="878"/>
  <c r="K30" i="878"/>
  <c r="L30" i="878"/>
  <c r="G31" i="878"/>
  <c r="H31" i="878"/>
  <c r="I31" i="878"/>
  <c r="J31" i="878"/>
  <c r="K31" i="878"/>
  <c r="L31" i="878"/>
  <c r="G32" i="878"/>
  <c r="H32" i="878"/>
  <c r="I32" i="878"/>
  <c r="J32" i="878"/>
  <c r="K32" i="878"/>
  <c r="L32" i="878"/>
  <c r="G33" i="878"/>
  <c r="H33" i="878"/>
  <c r="I33" i="878"/>
  <c r="J33" i="878"/>
  <c r="K33" i="878"/>
  <c r="L33" i="878"/>
  <c r="G34" i="878"/>
  <c r="H34" i="878"/>
  <c r="I34" i="878"/>
  <c r="J34" i="878"/>
  <c r="K34" i="878"/>
  <c r="L34" i="878"/>
  <c r="G35" i="878"/>
  <c r="H35" i="878"/>
  <c r="I35" i="878"/>
  <c r="J35" i="878"/>
  <c r="K35" i="878"/>
  <c r="L35" i="878"/>
  <c r="G36" i="878"/>
  <c r="H36" i="878"/>
  <c r="I36" i="878"/>
  <c r="J36" i="878"/>
  <c r="K36" i="878"/>
  <c r="L36" i="878"/>
  <c r="G37" i="878"/>
  <c r="H37" i="878"/>
  <c r="I37" i="878"/>
  <c r="J37" i="878"/>
  <c r="K37" i="878"/>
  <c r="L37" i="878"/>
  <c r="G38" i="878"/>
  <c r="H38" i="878"/>
  <c r="I38" i="878"/>
  <c r="J38" i="878"/>
  <c r="K38" i="878"/>
  <c r="L38" i="878"/>
  <c r="G39" i="878"/>
  <c r="H39" i="878"/>
  <c r="I39" i="878"/>
  <c r="J39" i="878"/>
  <c r="K39" i="878"/>
  <c r="L39" i="878"/>
  <c r="G40" i="878"/>
  <c r="H40" i="878"/>
  <c r="I40" i="878"/>
  <c r="J40" i="878"/>
  <c r="K40" i="878"/>
  <c r="L40" i="878"/>
  <c r="G41" i="878"/>
  <c r="H41" i="878"/>
  <c r="I41" i="878"/>
  <c r="J41" i="878"/>
  <c r="K41" i="878"/>
  <c r="L41" i="878"/>
  <c r="G42" i="878"/>
  <c r="H42" i="878"/>
  <c r="I42" i="878"/>
  <c r="J42" i="878"/>
  <c r="K42" i="878"/>
  <c r="L42" i="878"/>
  <c r="G43" i="878"/>
  <c r="H43" i="878"/>
  <c r="I43" i="878"/>
  <c r="J43" i="878"/>
  <c r="K43" i="878"/>
  <c r="L43" i="878"/>
  <c r="G44" i="878"/>
  <c r="H44" i="878"/>
  <c r="I44" i="878"/>
  <c r="J44" i="878"/>
  <c r="K44" i="878"/>
  <c r="L44" i="878"/>
  <c r="G45" i="878"/>
  <c r="H45" i="878"/>
  <c r="I45" i="878"/>
  <c r="J45" i="878"/>
  <c r="K45" i="878"/>
  <c r="L45" i="878"/>
  <c r="G46" i="878"/>
  <c r="H46" i="878"/>
  <c r="I46" i="878"/>
  <c r="J46" i="878"/>
  <c r="K46" i="878"/>
  <c r="L46" i="878"/>
  <c r="G47" i="878"/>
  <c r="H47" i="878"/>
  <c r="I47" i="878"/>
  <c r="J47" i="878"/>
  <c r="K47" i="878"/>
  <c r="L47" i="878"/>
  <c r="G48" i="878"/>
  <c r="H48" i="878"/>
  <c r="I48" i="878"/>
  <c r="J48" i="878"/>
  <c r="K48" i="878"/>
  <c r="L48" i="878"/>
  <c r="G49" i="878"/>
  <c r="H49" i="878"/>
  <c r="I49" i="878"/>
  <c r="J49" i="878"/>
  <c r="K49" i="878"/>
  <c r="L49" i="878"/>
  <c r="G50" i="878"/>
  <c r="H50" i="878"/>
  <c r="I50" i="878"/>
  <c r="J50" i="878"/>
  <c r="K50" i="878"/>
  <c r="L50" i="878"/>
  <c r="G51" i="878"/>
  <c r="H51" i="878"/>
  <c r="I51" i="878"/>
  <c r="J51" i="878"/>
  <c r="K51" i="878"/>
  <c r="L51" i="878"/>
  <c r="G52" i="878"/>
  <c r="H52" i="878"/>
  <c r="I52" i="878"/>
  <c r="J52" i="878"/>
  <c r="K52" i="878"/>
  <c r="L52" i="878"/>
  <c r="G53" i="878"/>
  <c r="H53" i="878"/>
  <c r="I53" i="878"/>
  <c r="J53" i="878"/>
  <c r="K53" i="878"/>
  <c r="L53" i="878"/>
  <c r="G54" i="878"/>
  <c r="H54" i="878"/>
  <c r="I54" i="878"/>
  <c r="J54" i="878"/>
  <c r="K54" i="878"/>
  <c r="L54" i="878"/>
  <c r="G55" i="878"/>
  <c r="H55" i="878"/>
  <c r="I55" i="878"/>
  <c r="J55" i="878"/>
  <c r="K55" i="878"/>
  <c r="L55" i="878"/>
  <c r="G56" i="878"/>
  <c r="H56" i="878"/>
  <c r="I56" i="878"/>
  <c r="J56" i="878"/>
  <c r="K56" i="878"/>
  <c r="L56" i="878"/>
  <c r="G57" i="878"/>
  <c r="H57" i="878"/>
  <c r="I57" i="878"/>
  <c r="J57" i="878"/>
  <c r="K57" i="878"/>
  <c r="L57" i="878"/>
  <c r="G58" i="878"/>
  <c r="H58" i="878"/>
  <c r="I58" i="878"/>
  <c r="J58" i="878"/>
  <c r="K58" i="878"/>
  <c r="L58" i="878"/>
  <c r="G59" i="878"/>
  <c r="H59" i="878"/>
  <c r="I59" i="878"/>
  <c r="J59" i="878"/>
  <c r="K59" i="878"/>
  <c r="L59" i="878"/>
  <c r="G60" i="878"/>
  <c r="H60" i="878"/>
  <c r="I60" i="878"/>
  <c r="J60" i="878"/>
  <c r="K60" i="878"/>
  <c r="L60" i="878"/>
  <c r="G61" i="878"/>
  <c r="H61" i="878"/>
  <c r="I61" i="878"/>
  <c r="J61" i="878"/>
  <c r="K61" i="878"/>
  <c r="L61" i="878"/>
  <c r="G62" i="878"/>
  <c r="H62" i="878"/>
  <c r="I62" i="878"/>
  <c r="J62" i="878"/>
  <c r="K62" i="878"/>
  <c r="L62" i="878"/>
  <c r="G63" i="878"/>
  <c r="H63" i="878"/>
  <c r="I63" i="878"/>
  <c r="J63" i="878"/>
  <c r="K63" i="878"/>
  <c r="L63" i="878"/>
  <c r="G64" i="878"/>
  <c r="H64" i="878"/>
  <c r="I64" i="878"/>
  <c r="J64" i="878"/>
  <c r="K64" i="878"/>
  <c r="L64" i="878"/>
  <c r="G65" i="878"/>
  <c r="H65" i="878"/>
  <c r="I65" i="878"/>
  <c r="J65" i="878"/>
  <c r="K65" i="878"/>
  <c r="L65" i="878"/>
  <c r="G66" i="878"/>
  <c r="H66" i="878"/>
  <c r="I66" i="878"/>
  <c r="J66" i="878"/>
  <c r="K66" i="878"/>
  <c r="L66" i="878"/>
  <c r="G67" i="878"/>
  <c r="H67" i="878"/>
  <c r="I67" i="878"/>
  <c r="J67" i="878"/>
  <c r="K67" i="878"/>
  <c r="L67" i="878"/>
  <c r="G68" i="878"/>
  <c r="H68" i="878"/>
  <c r="I68" i="878"/>
  <c r="J68" i="878"/>
  <c r="K68" i="878"/>
  <c r="L68" i="878"/>
  <c r="G69" i="878"/>
  <c r="H69" i="878"/>
  <c r="I69" i="878"/>
  <c r="J69" i="878"/>
  <c r="K69" i="878"/>
  <c r="L69" i="878"/>
  <c r="G70" i="878"/>
  <c r="H70" i="878"/>
  <c r="I70" i="878"/>
  <c r="J70" i="878"/>
  <c r="K70" i="878"/>
  <c r="L70" i="878"/>
  <c r="G71" i="878"/>
  <c r="H71" i="878"/>
  <c r="I71" i="878"/>
  <c r="J71" i="878"/>
  <c r="K71" i="878"/>
  <c r="L71" i="878"/>
  <c r="G72" i="878"/>
  <c r="H72" i="878"/>
  <c r="I72" i="878"/>
  <c r="J72" i="878"/>
  <c r="K72" i="878"/>
  <c r="L72" i="878"/>
  <c r="G73" i="878"/>
  <c r="H73" i="878"/>
  <c r="I73" i="878"/>
  <c r="J73" i="878"/>
  <c r="K73" i="878"/>
  <c r="L73" i="878"/>
  <c r="G74" i="878"/>
  <c r="H74" i="878"/>
  <c r="I74" i="878"/>
  <c r="J74" i="878"/>
  <c r="K74" i="878"/>
  <c r="L74" i="878"/>
  <c r="G75" i="878"/>
  <c r="H75" i="878"/>
  <c r="I75" i="878"/>
  <c r="J75" i="878"/>
  <c r="K75" i="878"/>
  <c r="L75" i="878"/>
  <c r="G76" i="878"/>
  <c r="H76" i="878"/>
  <c r="I76" i="878"/>
  <c r="J76" i="878"/>
  <c r="K76" i="878"/>
  <c r="L76" i="878"/>
  <c r="G77" i="878"/>
  <c r="H77" i="878"/>
  <c r="I77" i="878"/>
  <c r="J77" i="878"/>
  <c r="K77" i="878"/>
  <c r="L77" i="878"/>
  <c r="C78" i="878"/>
  <c r="H78" i="878" s="1"/>
  <c r="D78" i="878"/>
  <c r="E78" i="878"/>
  <c r="L78" i="878" s="1"/>
  <c r="F78" i="878"/>
  <c r="G78" i="878"/>
  <c r="I78" i="878"/>
  <c r="J78" i="878"/>
  <c r="K78" i="878" l="1"/>
</calcChain>
</file>

<file path=xl/sharedStrings.xml><?xml version="1.0" encoding="utf-8"?>
<sst xmlns="http://schemas.openxmlformats.org/spreadsheetml/2006/main" count="96" uniqueCount="92">
  <si>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</si>
  <si>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</si>
  <si>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</si>
  <si>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</si>
  <si>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</si>
  <si>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</si>
  <si>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</si>
  <si>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</si>
  <si>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</si>
  <si>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</si>
  <si>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</si>
  <si>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</si>
  <si>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</si>
  <si>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</si>
  <si>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</si>
  <si>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</si>
  <si>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</si>
  <si>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</si>
  <si>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</si>
  <si>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</si>
  <si>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</si>
  <si>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</si>
  <si>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</si>
  <si>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</si>
  <si>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</si>
  <si>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</si>
  <si>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</si>
  <si>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</si>
  <si>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</si>
  <si>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</si>
  <si>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</si>
  <si>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</si>
  <si>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</si>
  <si>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</si>
  <si>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</si>
  <si>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</si>
  <si>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</si>
  <si>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</si>
  <si>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</si>
  <si>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</si>
  <si>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</si>
  <si>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</si>
  <si>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</si>
  <si>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</si>
  <si>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</si>
  <si>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</si>
  <si>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</si>
  <si>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</si>
  <si>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</si>
  <si>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</si>
  <si>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</si>
  <si>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</si>
  <si>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</si>
  <si>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</si>
  <si>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</si>
  <si>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</si>
  <si>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</si>
  <si>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</si>
  <si>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</si>
  <si>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</si>
  <si>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</si>
  <si>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</si>
  <si>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</si>
  <si>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</si>
  <si>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</si>
  <si>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</si>
  <si>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</si>
  <si>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</si>
  <si>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</si>
  <si>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</si>
  <si>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</si>
  <si>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</si>
  <si>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</si>
  <si>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</si>
  <si>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</si>
  <si>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</si>
  <si>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</si>
  <si>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</si>
  <si>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</si>
  <si>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</si>
  <si>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 xml:space="preserve">Базова дотація з Державного бюджету </t>
  </si>
  <si>
    <t>Відхилення, %</t>
  </si>
  <si>
    <t xml:space="preserve">тис.грн. </t>
  </si>
  <si>
    <t>Фактично надійшло за січень - травень 2023 року</t>
  </si>
  <si>
    <t xml:space="preserve">Фактично надійшло за  січень - травень  2023 року в співставних умовах </t>
  </si>
  <si>
    <t>Планові показники на січень - травень  2024 року</t>
  </si>
  <si>
    <t>Фактично надійшло за січень - травень      2024 року</t>
  </si>
  <si>
    <t>фактичних надходжень за січень - травень  2023 року</t>
  </si>
  <si>
    <t xml:space="preserve">фактичних надходжень за січень - травень  2023 року  в співстаних умовах </t>
  </si>
  <si>
    <t>Оперативна інформація про надходження  доходів загального фонду місцевих бюджетів
станом на 01 червня 2024 року</t>
  </si>
  <si>
    <t>Обсяг асигнувань на січень - травень             2024 р.</t>
  </si>
  <si>
    <t>Фактично надійшло за січень - травень     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</si>
</sst>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33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2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89" fontId="11" fillId="0" borderId="0" xfId="99" applyNumberFormat="1" applyFont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188" fontId="11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189" fontId="22" fillId="0" borderId="11" xfId="0" applyNumberFormat="1" applyFont="1" applyFill="1" applyBorder="1" applyAlignment="1" applyProtection="1">
      <alignment horizontal="left" vertical="center" wrapText="1"/>
    </xf>
    <xf numFmtId="189" fontId="11" fillId="0" borderId="11" xfId="0" applyNumberFormat="1" applyFont="1" applyFill="1" applyBorder="1" applyAlignment="1" applyProtection="1">
      <alignment horizontal="right" wrapText="1"/>
    </xf>
    <xf numFmtId="189" fontId="11" fillId="0" borderId="11" xfId="0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>
      <alignment wrapText="1"/>
    </xf>
    <xf numFmtId="189" fontId="5" fillId="0" borderId="0" xfId="100" applyNumberFormat="1" applyBorder="1" applyAlignment="1">
      <alignment vertical="center"/>
    </xf>
    <xf numFmtId="189" fontId="11" fillId="0" borderId="10" xfId="0" applyNumberFormat="1" applyFont="1" applyFill="1" applyBorder="1"/>
    <xf numFmtId="189" fontId="3" fillId="0" borderId="10" xfId="0" applyNumberFormat="1" applyFont="1" applyFill="1" applyBorder="1" applyAlignment="1"/>
    <xf numFmtId="0" fontId="1" fillId="0" borderId="0" xfId="0" applyFont="1" applyFill="1" applyAlignment="1">
      <alignment horizontal="right"/>
    </xf>
    <xf numFmtId="189" fontId="11" fillId="0" borderId="0" xfId="98" applyNumberFormat="1" applyFont="1" applyBorder="1" applyAlignment="1">
      <alignment vertical="center"/>
    </xf>
    <xf numFmtId="189" fontId="3" fillId="0" borderId="10" xfId="0" applyNumberFormat="1" applyFont="1" applyFill="1" applyBorder="1"/>
    <xf numFmtId="189" fontId="5" fillId="0" borderId="0" xfId="97" applyNumberFormat="1" applyBorder="1" applyAlignment="1">
      <alignment vertical="center"/>
    </xf>
    <xf numFmtId="189" fontId="5" fillId="0" borderId="0" xfId="101" applyNumberFormat="1" applyBorder="1" applyAlignment="1">
      <alignment vertical="center"/>
    </xf>
    <xf numFmtId="189" fontId="5" fillId="0" borderId="0" xfId="102" applyNumberFormat="1" applyBorder="1" applyAlignment="1">
      <alignment vertical="center"/>
    </xf>
    <xf numFmtId="189" fontId="5" fillId="0" borderId="0" xfId="103" applyNumberFormat="1" applyBorder="1" applyAlignment="1">
      <alignment vertical="center"/>
    </xf>
    <xf numFmtId="189" fontId="11" fillId="0" borderId="10" xfId="96" applyNumberFormat="1" applyFont="1" applyBorder="1" applyAlignment="1">
      <alignment vertical="center"/>
    </xf>
    <xf numFmtId="189" fontId="11" fillId="0" borderId="10" xfId="0" applyNumberFormat="1" applyFont="1" applyFill="1" applyBorder="1" applyAlignment="1">
      <alignment horizontal="center" vertical="center" wrapText="1"/>
    </xf>
    <xf numFmtId="189" fontId="11" fillId="0" borderId="10" xfId="0" applyNumberFormat="1" applyFont="1" applyFill="1" applyBorder="1" applyAlignment="1" applyProtection="1">
      <alignment horizontal="center" vertical="center" wrapText="1"/>
    </xf>
    <xf numFmtId="189" fontId="11" fillId="0" borderId="1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189" fontId="3" fillId="0" borderId="10" xfId="0" applyNumberFormat="1" applyFont="1" applyFill="1" applyBorder="1" applyAlignment="1" applyProtection="1">
      <alignment horizontal="left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89" fontId="11" fillId="0" borderId="10" xfId="0" applyNumberFormat="1" applyFont="1" applyFill="1" applyBorder="1" applyAlignment="1">
      <alignment horizontal="center" vertical="center"/>
    </xf>
    <xf numFmtId="189" fontId="11" fillId="0" borderId="10" xfId="0" applyNumberFormat="1" applyFont="1" applyFill="1" applyBorder="1" applyAlignment="1">
      <alignment horizontal="center" vertical="center" wrapText="1"/>
    </xf>
  </cellXfs>
  <cellStyles count="114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од " xfId="80"/>
    <cellStyle name="Вывод" xfId="81"/>
    <cellStyle name="Вычисление" xfId="82"/>
    <cellStyle name="Добре" xfId="83"/>
    <cellStyle name="Заголовок 1 2" xfId="84"/>
    <cellStyle name="Заголовок 2 2" xfId="85"/>
    <cellStyle name="Заголовок 3 2" xfId="86"/>
    <cellStyle name="Заголовок 4 2" xfId="87"/>
    <cellStyle name="Звичайний 2" xfId="88"/>
    <cellStyle name="Звичайний 3" xfId="89"/>
    <cellStyle name="Итог" xfId="90"/>
    <cellStyle name="Контрольная ячейка" xfId="91"/>
    <cellStyle name="Название" xfId="92"/>
    <cellStyle name="Нейтральный" xfId="93"/>
    <cellStyle name="Обычный" xfId="0" builtinId="0"/>
    <cellStyle name="Обычный 2" xfId="94"/>
    <cellStyle name="Обычный 3" xfId="95"/>
    <cellStyle name="Обычный_01.06" xfId="96"/>
    <cellStyle name="Обычный_20.05" xfId="97"/>
    <cellStyle name="Обычный_24.04" xfId="98"/>
    <cellStyle name="Обычный_26.01.24 " xfId="99"/>
    <cellStyle name="Обычный_27.02.2024" xfId="100"/>
    <cellStyle name="Обычный_29.05" xfId="101"/>
    <cellStyle name="Обычный_30.05" xfId="102"/>
    <cellStyle name="Обычный_31.05" xfId="103"/>
    <cellStyle name="Плохой" xfId="104"/>
    <cellStyle name="Пояснение" xfId="105"/>
    <cellStyle name="Примечание" xfId="106"/>
    <cellStyle name="Примечание 2" xfId="107"/>
    <cellStyle name="Примечание_Xl0000003_1" xfId="108"/>
    <cellStyle name="Связанная ячейка" xfId="109"/>
    <cellStyle name="Середній" xfId="110"/>
    <cellStyle name="Стиль 1" xfId="111"/>
    <cellStyle name="Текст предупреждения" xfId="112"/>
    <cellStyle name="Хороший" xfId="113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9"/>
  <sheetViews>
    <sheetView showZeros="0" tabSelected="1" view="pageBreakPreview" zoomScaleNormal="100" zoomScaleSheetLayoutView="10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F55" sqref="F55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6640625" style="1" customWidth="1"/>
    <col min="4" max="4" width="16" style="1" customWidth="1"/>
    <col min="5" max="5" width="13.5546875" style="1" customWidth="1"/>
    <col min="6" max="6" width="16.109375" style="1" customWidth="1"/>
    <col min="7" max="7" width="9.77734375" style="1" customWidth="1"/>
    <col min="8" max="8" width="12.44140625" style="1" customWidth="1"/>
    <col min="9" max="9" width="11.21875" style="1" customWidth="1"/>
    <col min="10" max="10" width="12.88671875" style="1" customWidth="1"/>
    <col min="11" max="11" width="9.33203125" style="1" customWidth="1"/>
    <col min="12" max="12" width="10.109375" style="1" customWidth="1"/>
    <col min="13" max="13" width="11.77734375" style="1" customWidth="1"/>
    <col min="14" max="14" width="10.77734375" style="1" customWidth="1"/>
    <col min="15" max="15" width="12.33203125" style="1" customWidth="1"/>
    <col min="16" max="16384" width="9" style="1"/>
  </cols>
  <sheetData>
    <row r="1" spans="1:15" s="2" customFormat="1" ht="66" customHeight="1">
      <c r="A1" s="51" t="s">
        <v>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7.25" customHeight="1">
      <c r="A2" s="3"/>
      <c r="B2" s="4"/>
      <c r="C2" s="6"/>
      <c r="D2" s="6"/>
      <c r="E2" s="4"/>
      <c r="F2" s="4"/>
      <c r="G2" s="4"/>
      <c r="H2" s="4"/>
      <c r="I2" s="4"/>
      <c r="J2" s="4"/>
      <c r="K2" s="5"/>
      <c r="O2" s="40" t="s">
        <v>82</v>
      </c>
    </row>
    <row r="3" spans="1:15" ht="39" customHeight="1">
      <c r="A3" s="53" t="s">
        <v>0</v>
      </c>
      <c r="B3" s="54" t="s">
        <v>79</v>
      </c>
      <c r="C3" s="55" t="s">
        <v>4</v>
      </c>
      <c r="D3" s="55"/>
      <c r="E3" s="55"/>
      <c r="F3" s="55"/>
      <c r="G3" s="55"/>
      <c r="H3" s="55"/>
      <c r="I3" s="55"/>
      <c r="J3" s="55"/>
      <c r="K3" s="55"/>
      <c r="L3" s="55"/>
      <c r="M3" s="56" t="s">
        <v>80</v>
      </c>
      <c r="N3" s="56"/>
      <c r="O3" s="56"/>
    </row>
    <row r="4" spans="1:15" ht="21.75" customHeight="1">
      <c r="A4" s="53"/>
      <c r="B4" s="54"/>
      <c r="C4" s="50" t="s">
        <v>83</v>
      </c>
      <c r="D4" s="50" t="s">
        <v>84</v>
      </c>
      <c r="E4" s="50" t="s">
        <v>85</v>
      </c>
      <c r="F4" s="50" t="s">
        <v>86</v>
      </c>
      <c r="G4" s="50" t="s">
        <v>3</v>
      </c>
      <c r="H4" s="50"/>
      <c r="I4" s="50"/>
      <c r="J4" s="50"/>
      <c r="K4" s="50"/>
      <c r="L4" s="50"/>
      <c r="M4" s="56" t="s">
        <v>90</v>
      </c>
      <c r="N4" s="50" t="s">
        <v>91</v>
      </c>
      <c r="O4" s="56" t="s">
        <v>81</v>
      </c>
    </row>
    <row r="5" spans="1:15" ht="72.599999999999994" customHeight="1">
      <c r="A5" s="53"/>
      <c r="B5" s="54"/>
      <c r="C5" s="50"/>
      <c r="D5" s="50"/>
      <c r="E5" s="50"/>
      <c r="F5" s="50"/>
      <c r="G5" s="50" t="s">
        <v>87</v>
      </c>
      <c r="H5" s="50"/>
      <c r="I5" s="50" t="s">
        <v>88</v>
      </c>
      <c r="J5" s="50"/>
      <c r="K5" s="50" t="s">
        <v>5</v>
      </c>
      <c r="L5" s="50"/>
      <c r="M5" s="56"/>
      <c r="N5" s="50"/>
      <c r="O5" s="56"/>
    </row>
    <row r="6" spans="1:15" ht="31.9" customHeight="1">
      <c r="A6" s="53"/>
      <c r="B6" s="54"/>
      <c r="C6" s="50"/>
      <c r="D6" s="50"/>
      <c r="E6" s="50"/>
      <c r="F6" s="50"/>
      <c r="G6" s="49" t="s">
        <v>14</v>
      </c>
      <c r="H6" s="48" t="s">
        <v>2</v>
      </c>
      <c r="I6" s="49" t="s">
        <v>14</v>
      </c>
      <c r="J6" s="48" t="s">
        <v>2</v>
      </c>
      <c r="K6" s="49" t="s">
        <v>14</v>
      </c>
      <c r="L6" s="48" t="s">
        <v>2</v>
      </c>
      <c r="M6" s="56"/>
      <c r="N6" s="50"/>
      <c r="O6" s="56"/>
    </row>
    <row r="7" spans="1:15" s="7" customFormat="1" ht="20.25" customHeight="1">
      <c r="A7" s="32">
        <v>1</v>
      </c>
      <c r="B7" s="33" t="s">
        <v>13</v>
      </c>
      <c r="C7" s="47">
        <v>672286.59657000005</v>
      </c>
      <c r="D7" s="47">
        <v>415548.63821</v>
      </c>
      <c r="E7" s="47">
        <v>550925.1</v>
      </c>
      <c r="F7" s="47">
        <v>597114.02346000029</v>
      </c>
      <c r="G7" s="34">
        <f t="shared" ref="G7:G38" si="0">F7/C7*100</f>
        <v>88.818373965280657</v>
      </c>
      <c r="H7" s="34">
        <f t="shared" ref="H7:H38" si="1">F7-C7</f>
        <v>-75172.573109999765</v>
      </c>
      <c r="I7" s="34">
        <f t="shared" ref="I7:I38" si="2">F7/D7*100</f>
        <v>143.69293232005373</v>
      </c>
      <c r="J7" s="34">
        <f t="shared" ref="J7:J38" si="3">F7-D7</f>
        <v>181565.38525000028</v>
      </c>
      <c r="K7" s="35">
        <f t="shared" ref="K7:K38" si="4">F7/E7*100</f>
        <v>108.38388439009228</v>
      </c>
      <c r="L7" s="18">
        <f t="shared" ref="L7:L38" si="5">F7-E7</f>
        <v>46188.923460000311</v>
      </c>
      <c r="M7" s="38">
        <v>134543</v>
      </c>
      <c r="N7" s="38">
        <v>134543</v>
      </c>
      <c r="O7" s="38">
        <f>N7/M7*100</f>
        <v>100</v>
      </c>
    </row>
    <row r="8" spans="1:15" s="7" customFormat="1" ht="18.75">
      <c r="A8" s="9">
        <v>2</v>
      </c>
      <c r="B8" s="23" t="s">
        <v>7</v>
      </c>
      <c r="C8" s="47">
        <v>260.40075999999999</v>
      </c>
      <c r="D8" s="47">
        <v>260.40075999999999</v>
      </c>
      <c r="E8" s="47">
        <v>242</v>
      </c>
      <c r="F8" s="47">
        <v>303.27109999999999</v>
      </c>
      <c r="G8" s="17">
        <f t="shared" si="0"/>
        <v>116.46321615958416</v>
      </c>
      <c r="H8" s="17">
        <f t="shared" si="1"/>
        <v>42.870339999999999</v>
      </c>
      <c r="I8" s="17">
        <f t="shared" si="2"/>
        <v>116.46321615958416</v>
      </c>
      <c r="J8" s="17">
        <f t="shared" si="3"/>
        <v>42.870339999999999</v>
      </c>
      <c r="K8" s="18">
        <f t="shared" si="4"/>
        <v>125.31863636363636</v>
      </c>
      <c r="L8" s="18">
        <f t="shared" si="5"/>
        <v>61.27109999999999</v>
      </c>
      <c r="M8" s="38">
        <v>0</v>
      </c>
      <c r="N8" s="38">
        <v>0</v>
      </c>
      <c r="O8" s="38"/>
    </row>
    <row r="9" spans="1:15" s="7" customFormat="1" ht="18.75">
      <c r="A9" s="9">
        <v>3</v>
      </c>
      <c r="B9" s="23" t="s">
        <v>8</v>
      </c>
      <c r="C9" s="47">
        <v>80.999870000000001</v>
      </c>
      <c r="D9" s="47">
        <v>80.999870000000001</v>
      </c>
      <c r="E9" s="47">
        <v>40</v>
      </c>
      <c r="F9" s="47">
        <v>251.10764</v>
      </c>
      <c r="G9" s="17">
        <f t="shared" si="0"/>
        <v>310.0099296455661</v>
      </c>
      <c r="H9" s="17">
        <f t="shared" si="1"/>
        <v>170.10777000000002</v>
      </c>
      <c r="I9" s="17">
        <f t="shared" si="2"/>
        <v>310.0099296455661</v>
      </c>
      <c r="J9" s="17">
        <f t="shared" si="3"/>
        <v>170.10777000000002</v>
      </c>
      <c r="K9" s="18">
        <f t="shared" si="4"/>
        <v>627.76909999999998</v>
      </c>
      <c r="L9" s="18">
        <f t="shared" si="5"/>
        <v>211.10764</v>
      </c>
      <c r="M9" s="38">
        <v>0</v>
      </c>
      <c r="N9" s="38">
        <v>0</v>
      </c>
      <c r="O9" s="38"/>
    </row>
    <row r="10" spans="1:15" s="7" customFormat="1" ht="18.75">
      <c r="A10" s="9">
        <v>4</v>
      </c>
      <c r="B10" s="23" t="s">
        <v>9</v>
      </c>
      <c r="C10" s="47">
        <v>119.3831</v>
      </c>
      <c r="D10" s="47">
        <v>119.3831</v>
      </c>
      <c r="E10" s="47">
        <v>181.4</v>
      </c>
      <c r="F10" s="47">
        <v>193.80538999999999</v>
      </c>
      <c r="G10" s="17">
        <f t="shared" si="0"/>
        <v>162.3390496644835</v>
      </c>
      <c r="H10" s="17">
        <f t="shared" si="1"/>
        <v>74.42228999999999</v>
      </c>
      <c r="I10" s="17">
        <f t="shared" si="2"/>
        <v>162.3390496644835</v>
      </c>
      <c r="J10" s="17">
        <f t="shared" si="3"/>
        <v>74.42228999999999</v>
      </c>
      <c r="K10" s="18">
        <f t="shared" si="4"/>
        <v>106.83869349503858</v>
      </c>
      <c r="L10" s="18">
        <f t="shared" si="5"/>
        <v>12.405389999999983</v>
      </c>
      <c r="M10" s="38">
        <v>0</v>
      </c>
      <c r="N10" s="38">
        <v>0</v>
      </c>
      <c r="O10" s="38"/>
    </row>
    <row r="11" spans="1:15" s="7" customFormat="1" ht="18.75">
      <c r="A11" s="9">
        <v>5</v>
      </c>
      <c r="B11" s="23" t="s">
        <v>10</v>
      </c>
      <c r="C11" s="47">
        <v>366.28559999999999</v>
      </c>
      <c r="D11" s="47">
        <v>366.28559999999999</v>
      </c>
      <c r="E11" s="47">
        <v>290</v>
      </c>
      <c r="F11" s="47">
        <v>305.97889000000004</v>
      </c>
      <c r="G11" s="17">
        <f t="shared" si="0"/>
        <v>83.535604457286894</v>
      </c>
      <c r="H11" s="17">
        <f t="shared" si="1"/>
        <v>-60.306709999999953</v>
      </c>
      <c r="I11" s="17">
        <f t="shared" si="2"/>
        <v>83.535604457286894</v>
      </c>
      <c r="J11" s="17">
        <f t="shared" si="3"/>
        <v>-60.306709999999953</v>
      </c>
      <c r="K11" s="18">
        <f t="shared" si="4"/>
        <v>105.50996206896552</v>
      </c>
      <c r="L11" s="18">
        <f t="shared" si="5"/>
        <v>15.978890000000035</v>
      </c>
      <c r="M11" s="38">
        <v>0</v>
      </c>
      <c r="N11" s="38">
        <v>0</v>
      </c>
      <c r="O11" s="38"/>
    </row>
    <row r="12" spans="1:15" s="7" customFormat="1" ht="22.5" customHeight="1">
      <c r="A12" s="9">
        <v>6</v>
      </c>
      <c r="B12" s="23" t="s">
        <v>11</v>
      </c>
      <c r="C12" s="47">
        <v>155.59195000000003</v>
      </c>
      <c r="D12" s="47">
        <v>155.59195000000003</v>
      </c>
      <c r="E12" s="47">
        <v>444.5</v>
      </c>
      <c r="F12" s="47">
        <v>417.50996000000004</v>
      </c>
      <c r="G12" s="17">
        <f t="shared" si="0"/>
        <v>268.33647884739537</v>
      </c>
      <c r="H12" s="17">
        <f t="shared" si="1"/>
        <v>261.91800999999998</v>
      </c>
      <c r="I12" s="17">
        <f t="shared" si="2"/>
        <v>268.33647884739537</v>
      </c>
      <c r="J12" s="17">
        <f t="shared" si="3"/>
        <v>261.91800999999998</v>
      </c>
      <c r="K12" s="18">
        <f t="shared" si="4"/>
        <v>93.928000000000011</v>
      </c>
      <c r="L12" s="18">
        <f t="shared" si="5"/>
        <v>-26.990039999999965</v>
      </c>
      <c r="M12" s="38">
        <v>0</v>
      </c>
      <c r="N12" s="38">
        <v>0</v>
      </c>
      <c r="O12" s="38"/>
    </row>
    <row r="13" spans="1:15" s="7" customFormat="1" ht="18.75">
      <c r="A13" s="9">
        <v>7</v>
      </c>
      <c r="B13" s="23" t="s">
        <v>12</v>
      </c>
      <c r="C13" s="47">
        <v>424.55902000000003</v>
      </c>
      <c r="D13" s="47">
        <v>424.55902000000003</v>
      </c>
      <c r="E13" s="47">
        <v>560.85</v>
      </c>
      <c r="F13" s="47">
        <v>908.48698000000002</v>
      </c>
      <c r="G13" s="17">
        <f t="shared" si="0"/>
        <v>213.98367181081207</v>
      </c>
      <c r="H13" s="17">
        <f t="shared" si="1"/>
        <v>483.92795999999998</v>
      </c>
      <c r="I13" s="17">
        <f t="shared" si="2"/>
        <v>213.98367181081207</v>
      </c>
      <c r="J13" s="17">
        <f t="shared" si="3"/>
        <v>483.92795999999998</v>
      </c>
      <c r="K13" s="21">
        <f t="shared" si="4"/>
        <v>161.98394936257466</v>
      </c>
      <c r="L13" s="18">
        <f t="shared" si="5"/>
        <v>347.63697999999999</v>
      </c>
      <c r="M13" s="38">
        <v>0</v>
      </c>
      <c r="N13" s="38">
        <v>0</v>
      </c>
      <c r="O13" s="38"/>
    </row>
    <row r="14" spans="1:15" s="7" customFormat="1" ht="21" customHeight="1">
      <c r="A14" s="9">
        <v>8</v>
      </c>
      <c r="B14" s="22" t="s">
        <v>15</v>
      </c>
      <c r="C14" s="47">
        <v>10310.009300000002</v>
      </c>
      <c r="D14" s="47">
        <v>10310.009300000002</v>
      </c>
      <c r="E14" s="47">
        <v>13394.95</v>
      </c>
      <c r="F14" s="47">
        <v>13541.60526</v>
      </c>
      <c r="G14" s="17">
        <f t="shared" si="0"/>
        <v>131.34425843825377</v>
      </c>
      <c r="H14" s="17">
        <f t="shared" si="1"/>
        <v>3231.5959599999987</v>
      </c>
      <c r="I14" s="17">
        <f t="shared" si="2"/>
        <v>131.34425843825377</v>
      </c>
      <c r="J14" s="17">
        <f t="shared" si="3"/>
        <v>3231.5959599999987</v>
      </c>
      <c r="K14" s="18">
        <f t="shared" si="4"/>
        <v>101.09485485201513</v>
      </c>
      <c r="L14" s="18">
        <f t="shared" si="5"/>
        <v>146.65525999999954</v>
      </c>
      <c r="M14" s="38">
        <v>9696.5</v>
      </c>
      <c r="N14" s="38">
        <v>9696.5</v>
      </c>
      <c r="O14" s="38">
        <f t="shared" ref="O14:O71" si="6">N14/M14*100</f>
        <v>100</v>
      </c>
    </row>
    <row r="15" spans="1:15" s="7" customFormat="1" ht="18.75">
      <c r="A15" s="9">
        <v>9</v>
      </c>
      <c r="B15" s="22" t="s">
        <v>16</v>
      </c>
      <c r="C15" s="47">
        <v>66684.23507000001</v>
      </c>
      <c r="D15" s="47">
        <v>60271.343720000004</v>
      </c>
      <c r="E15" s="47">
        <v>60046.8</v>
      </c>
      <c r="F15" s="47">
        <v>79630.375999999989</v>
      </c>
      <c r="G15" s="17">
        <f t="shared" si="0"/>
        <v>119.41409527515778</v>
      </c>
      <c r="H15" s="17">
        <f t="shared" si="1"/>
        <v>12946.14092999998</v>
      </c>
      <c r="I15" s="17">
        <f t="shared" si="2"/>
        <v>132.11979538723313</v>
      </c>
      <c r="J15" s="17">
        <f t="shared" si="3"/>
        <v>19359.032279999985</v>
      </c>
      <c r="K15" s="18">
        <f t="shared" si="4"/>
        <v>132.61385452680241</v>
      </c>
      <c r="L15" s="18">
        <f t="shared" si="5"/>
        <v>19583.575999999986</v>
      </c>
      <c r="M15" s="38">
        <v>0</v>
      </c>
      <c r="N15" s="38">
        <v>0</v>
      </c>
      <c r="O15" s="38"/>
    </row>
    <row r="16" spans="1:15" s="7" customFormat="1" ht="18.75">
      <c r="A16" s="9">
        <v>10</v>
      </c>
      <c r="B16" s="22" t="s">
        <v>17</v>
      </c>
      <c r="C16" s="47">
        <v>34034.220719999998</v>
      </c>
      <c r="D16" s="47">
        <v>33689.044550000006</v>
      </c>
      <c r="E16" s="47">
        <v>40589.913</v>
      </c>
      <c r="F16" s="47">
        <v>41447.256659999999</v>
      </c>
      <c r="G16" s="17">
        <f t="shared" si="0"/>
        <v>121.78112436005853</v>
      </c>
      <c r="H16" s="17">
        <f t="shared" si="1"/>
        <v>7413.0359400000016</v>
      </c>
      <c r="I16" s="17">
        <f t="shared" si="2"/>
        <v>123.02888732414345</v>
      </c>
      <c r="J16" s="17">
        <f t="shared" si="3"/>
        <v>7758.2121099999931</v>
      </c>
      <c r="K16" s="18">
        <f t="shared" si="4"/>
        <v>102.11220866622699</v>
      </c>
      <c r="L16" s="18">
        <f t="shared" si="5"/>
        <v>857.34365999999864</v>
      </c>
      <c r="M16" s="38">
        <v>7569.5</v>
      </c>
      <c r="N16" s="38">
        <v>7569.5</v>
      </c>
      <c r="O16" s="38">
        <f t="shared" si="6"/>
        <v>100</v>
      </c>
    </row>
    <row r="17" spans="1:15" s="7" customFormat="1" ht="18.75">
      <c r="A17" s="9">
        <v>11</v>
      </c>
      <c r="B17" s="22" t="s">
        <v>18</v>
      </c>
      <c r="C17" s="47">
        <v>71119.030130000028</v>
      </c>
      <c r="D17" s="47">
        <v>68051.411440000025</v>
      </c>
      <c r="E17" s="47">
        <v>78394.873999999996</v>
      </c>
      <c r="F17" s="47">
        <v>82305.428480000002</v>
      </c>
      <c r="G17" s="17">
        <f t="shared" si="0"/>
        <v>115.72912106584145</v>
      </c>
      <c r="H17" s="17">
        <f t="shared" si="1"/>
        <v>11186.398349999974</v>
      </c>
      <c r="I17" s="17">
        <f t="shared" si="2"/>
        <v>120.94595356419249</v>
      </c>
      <c r="J17" s="17">
        <f t="shared" si="3"/>
        <v>14254.017039999977</v>
      </c>
      <c r="K17" s="18">
        <f t="shared" si="4"/>
        <v>104.98827828972594</v>
      </c>
      <c r="L17" s="18">
        <f t="shared" si="5"/>
        <v>3910.5544800000062</v>
      </c>
      <c r="M17" s="38">
        <v>15095.5</v>
      </c>
      <c r="N17" s="38">
        <v>15095.5</v>
      </c>
      <c r="O17" s="38">
        <f t="shared" si="6"/>
        <v>100</v>
      </c>
    </row>
    <row r="18" spans="1:15" s="7" customFormat="1" ht="18.75">
      <c r="A18" s="9">
        <v>12</v>
      </c>
      <c r="B18" s="22" t="s">
        <v>19</v>
      </c>
      <c r="C18" s="47">
        <v>67365.115740000008</v>
      </c>
      <c r="D18" s="47">
        <v>47469.392910000002</v>
      </c>
      <c r="E18" s="47">
        <v>65270.516000000003</v>
      </c>
      <c r="F18" s="47">
        <v>68433.192880000002</v>
      </c>
      <c r="G18" s="17">
        <f t="shared" si="0"/>
        <v>101.58550479468083</v>
      </c>
      <c r="H18" s="17">
        <f t="shared" si="1"/>
        <v>1068.077139999994</v>
      </c>
      <c r="I18" s="17">
        <f t="shared" si="2"/>
        <v>144.16277244106851</v>
      </c>
      <c r="J18" s="17">
        <f t="shared" si="3"/>
        <v>20963.79997</v>
      </c>
      <c r="K18" s="18">
        <f t="shared" si="4"/>
        <v>104.84549084919139</v>
      </c>
      <c r="L18" s="18">
        <f t="shared" si="5"/>
        <v>3162.6768799999991</v>
      </c>
      <c r="M18" s="38">
        <v>0</v>
      </c>
      <c r="N18" s="38">
        <v>0</v>
      </c>
      <c r="O18" s="38"/>
    </row>
    <row r="19" spans="1:15" s="7" customFormat="1" ht="18.75">
      <c r="A19" s="9">
        <v>13</v>
      </c>
      <c r="B19" s="22" t="s">
        <v>20</v>
      </c>
      <c r="C19" s="47">
        <v>42961.41926000001</v>
      </c>
      <c r="D19" s="47">
        <v>32715.827410000002</v>
      </c>
      <c r="E19" s="47">
        <v>37122.400000000001</v>
      </c>
      <c r="F19" s="47">
        <v>65235.675859999988</v>
      </c>
      <c r="G19" s="17">
        <f t="shared" si="0"/>
        <v>151.84711535062999</v>
      </c>
      <c r="H19" s="17">
        <f t="shared" si="1"/>
        <v>22274.256599999979</v>
      </c>
      <c r="I19" s="17">
        <f t="shared" si="2"/>
        <v>199.40096590697837</v>
      </c>
      <c r="J19" s="17">
        <f t="shared" si="3"/>
        <v>32519.848449999987</v>
      </c>
      <c r="K19" s="18">
        <f t="shared" si="4"/>
        <v>175.73129932331958</v>
      </c>
      <c r="L19" s="18">
        <f t="shared" si="5"/>
        <v>28113.275859999987</v>
      </c>
      <c r="M19" s="38">
        <v>0</v>
      </c>
      <c r="N19" s="38">
        <v>0</v>
      </c>
      <c r="O19" s="38"/>
    </row>
    <row r="20" spans="1:15" s="7" customFormat="1" ht="24" customHeight="1">
      <c r="A20" s="9">
        <v>14</v>
      </c>
      <c r="B20" s="22" t="s">
        <v>21</v>
      </c>
      <c r="C20" s="47">
        <v>1008296.6809699998</v>
      </c>
      <c r="D20" s="47">
        <v>394026.59903000022</v>
      </c>
      <c r="E20" s="47">
        <v>452248.16800000001</v>
      </c>
      <c r="F20" s="47">
        <v>455005.96675000008</v>
      </c>
      <c r="G20" s="17">
        <f t="shared" si="0"/>
        <v>45.126198998520564</v>
      </c>
      <c r="H20" s="17">
        <f t="shared" si="1"/>
        <v>-553290.71421999973</v>
      </c>
      <c r="I20" s="17">
        <f t="shared" si="2"/>
        <v>115.47595209818742</v>
      </c>
      <c r="J20" s="17">
        <f t="shared" si="3"/>
        <v>60979.367719999864</v>
      </c>
      <c r="K20" s="18">
        <f t="shared" si="4"/>
        <v>100.60979766091613</v>
      </c>
      <c r="L20" s="18">
        <f t="shared" si="5"/>
        <v>2757.7987500000745</v>
      </c>
      <c r="M20" s="38">
        <v>0</v>
      </c>
      <c r="N20" s="38">
        <v>0</v>
      </c>
      <c r="O20" s="38"/>
    </row>
    <row r="21" spans="1:15" s="7" customFormat="1" ht="23.45" customHeight="1">
      <c r="A21" s="9">
        <v>15</v>
      </c>
      <c r="B21" s="22" t="s">
        <v>22</v>
      </c>
      <c r="C21" s="47">
        <v>39318.984060000003</v>
      </c>
      <c r="D21" s="47">
        <v>33408.246270000003</v>
      </c>
      <c r="E21" s="47">
        <v>29193.4</v>
      </c>
      <c r="F21" s="47">
        <v>30591.992420000006</v>
      </c>
      <c r="G21" s="17">
        <f t="shared" si="0"/>
        <v>77.804635982753837</v>
      </c>
      <c r="H21" s="17">
        <f t="shared" si="1"/>
        <v>-8726.9916399999966</v>
      </c>
      <c r="I21" s="17">
        <f t="shared" si="2"/>
        <v>91.57018351924404</v>
      </c>
      <c r="J21" s="17">
        <f t="shared" si="3"/>
        <v>-2816.2538499999973</v>
      </c>
      <c r="K21" s="18">
        <f t="shared" si="4"/>
        <v>104.79078291668667</v>
      </c>
      <c r="L21" s="18">
        <f t="shared" si="5"/>
        <v>1398.5924200000045</v>
      </c>
      <c r="M21" s="38">
        <v>717</v>
      </c>
      <c r="N21" s="38">
        <v>717</v>
      </c>
      <c r="O21" s="38">
        <f t="shared" si="6"/>
        <v>100</v>
      </c>
    </row>
    <row r="22" spans="1:15" s="7" customFormat="1" ht="18.75">
      <c r="A22" s="9">
        <v>16</v>
      </c>
      <c r="B22" s="22" t="s">
        <v>23</v>
      </c>
      <c r="C22" s="47">
        <v>11505.657620000005</v>
      </c>
      <c r="D22" s="47">
        <v>8698.9693300000017</v>
      </c>
      <c r="E22" s="47">
        <v>10014.715</v>
      </c>
      <c r="F22" s="47">
        <v>10472.22732</v>
      </c>
      <c r="G22" s="17">
        <f t="shared" si="0"/>
        <v>91.018068378780725</v>
      </c>
      <c r="H22" s="17">
        <f t="shared" si="1"/>
        <v>-1033.4303000000054</v>
      </c>
      <c r="I22" s="17">
        <f t="shared" si="2"/>
        <v>120.38469067691263</v>
      </c>
      <c r="J22" s="17">
        <f t="shared" si="3"/>
        <v>1773.2579899999982</v>
      </c>
      <c r="K22" s="18">
        <f t="shared" si="4"/>
        <v>104.5684007982254</v>
      </c>
      <c r="L22" s="18">
        <f t="shared" si="5"/>
        <v>457.51231999999982</v>
      </c>
      <c r="M22" s="38">
        <v>6433.5</v>
      </c>
      <c r="N22" s="38">
        <v>6433.5</v>
      </c>
      <c r="O22" s="38">
        <f t="shared" si="6"/>
        <v>100</v>
      </c>
    </row>
    <row r="23" spans="1:15" s="7" customFormat="1" ht="18.75">
      <c r="A23" s="9">
        <v>17</v>
      </c>
      <c r="B23" s="22" t="s">
        <v>24</v>
      </c>
      <c r="C23" s="47">
        <v>11339.0946</v>
      </c>
      <c r="D23" s="47">
        <v>11070.49784</v>
      </c>
      <c r="E23" s="47">
        <v>14791.925999999999</v>
      </c>
      <c r="F23" s="47">
        <v>14974.747180000002</v>
      </c>
      <c r="G23" s="17">
        <f t="shared" si="0"/>
        <v>132.0629883447661</v>
      </c>
      <c r="H23" s="17">
        <f t="shared" si="1"/>
        <v>3635.6525800000018</v>
      </c>
      <c r="I23" s="17">
        <f t="shared" si="2"/>
        <v>135.26715235780219</v>
      </c>
      <c r="J23" s="17">
        <f t="shared" si="3"/>
        <v>3904.2493400000021</v>
      </c>
      <c r="K23" s="18">
        <f t="shared" si="4"/>
        <v>101.23595250544115</v>
      </c>
      <c r="L23" s="18">
        <f t="shared" si="5"/>
        <v>182.82118000000264</v>
      </c>
      <c r="M23" s="38">
        <v>14139.5</v>
      </c>
      <c r="N23" s="38">
        <v>14139.5</v>
      </c>
      <c r="O23" s="38">
        <f t="shared" si="6"/>
        <v>100</v>
      </c>
    </row>
    <row r="24" spans="1:15" s="7" customFormat="1" ht="18.75">
      <c r="A24" s="9">
        <v>18</v>
      </c>
      <c r="B24" s="22" t="s">
        <v>25</v>
      </c>
      <c r="C24" s="47">
        <v>17947.357110000001</v>
      </c>
      <c r="D24" s="47">
        <v>17947.357110000001</v>
      </c>
      <c r="E24" s="47">
        <v>20240</v>
      </c>
      <c r="F24" s="47">
        <v>32520.158310000003</v>
      </c>
      <c r="G24" s="17">
        <f t="shared" si="0"/>
        <v>181.19747721451563</v>
      </c>
      <c r="H24" s="17">
        <f t="shared" si="1"/>
        <v>14572.801200000002</v>
      </c>
      <c r="I24" s="17">
        <f t="shared" si="2"/>
        <v>181.19747721451563</v>
      </c>
      <c r="J24" s="17">
        <f t="shared" si="3"/>
        <v>14572.801200000002</v>
      </c>
      <c r="K24" s="18">
        <f t="shared" si="4"/>
        <v>160.67271892292493</v>
      </c>
      <c r="L24" s="18">
        <f t="shared" si="5"/>
        <v>12280.158310000003</v>
      </c>
      <c r="M24" s="38">
        <v>4063</v>
      </c>
      <c r="N24" s="38">
        <v>4063</v>
      </c>
      <c r="O24" s="38">
        <f t="shared" si="6"/>
        <v>100</v>
      </c>
    </row>
    <row r="25" spans="1:15" s="7" customFormat="1" ht="18.75">
      <c r="A25" s="9">
        <v>19</v>
      </c>
      <c r="B25" s="22" t="s">
        <v>26</v>
      </c>
      <c r="C25" s="47">
        <v>7911.5849300000009</v>
      </c>
      <c r="D25" s="47">
        <v>7900.9865300000001</v>
      </c>
      <c r="E25" s="47">
        <v>10055.370999999999</v>
      </c>
      <c r="F25" s="47">
        <v>15363.787840000003</v>
      </c>
      <c r="G25" s="17">
        <f t="shared" si="0"/>
        <v>194.19355256798084</v>
      </c>
      <c r="H25" s="17">
        <f t="shared" si="1"/>
        <v>7452.2029100000018</v>
      </c>
      <c r="I25" s="17">
        <f t="shared" si="2"/>
        <v>194.45404420908437</v>
      </c>
      <c r="J25" s="17">
        <f t="shared" si="3"/>
        <v>7462.8013100000026</v>
      </c>
      <c r="K25" s="18">
        <f t="shared" si="4"/>
        <v>152.79185462177384</v>
      </c>
      <c r="L25" s="18">
        <f t="shared" si="5"/>
        <v>5308.4168400000035</v>
      </c>
      <c r="M25" s="38">
        <v>7715.5</v>
      </c>
      <c r="N25" s="38">
        <v>7715.5</v>
      </c>
      <c r="O25" s="38">
        <f t="shared" si="6"/>
        <v>100</v>
      </c>
    </row>
    <row r="26" spans="1:15" s="7" customFormat="1" ht="18.75">
      <c r="A26" s="9">
        <v>20</v>
      </c>
      <c r="B26" s="22" t="s">
        <v>27</v>
      </c>
      <c r="C26" s="47">
        <v>7599.7011699999994</v>
      </c>
      <c r="D26" s="47">
        <v>7599.7011699999994</v>
      </c>
      <c r="E26" s="47">
        <v>9908.2000000000007</v>
      </c>
      <c r="F26" s="47">
        <v>10776.452649999999</v>
      </c>
      <c r="G26" s="17">
        <f t="shared" si="0"/>
        <v>141.80100518347092</v>
      </c>
      <c r="H26" s="17">
        <f t="shared" si="1"/>
        <v>3176.7514799999999</v>
      </c>
      <c r="I26" s="17">
        <f t="shared" si="2"/>
        <v>141.80100518347092</v>
      </c>
      <c r="J26" s="17">
        <f t="shared" si="3"/>
        <v>3176.7514799999999</v>
      </c>
      <c r="K26" s="18">
        <f t="shared" si="4"/>
        <v>108.76297056983104</v>
      </c>
      <c r="L26" s="18">
        <f t="shared" si="5"/>
        <v>868.25264999999854</v>
      </c>
      <c r="M26" s="38">
        <v>13574.5</v>
      </c>
      <c r="N26" s="38">
        <v>13574.5</v>
      </c>
      <c r="O26" s="38">
        <f t="shared" si="6"/>
        <v>100</v>
      </c>
    </row>
    <row r="27" spans="1:15" s="7" customFormat="1" ht="18.75">
      <c r="A27" s="9">
        <v>21</v>
      </c>
      <c r="B27" s="22" t="s">
        <v>28</v>
      </c>
      <c r="C27" s="47">
        <v>11529.895829999998</v>
      </c>
      <c r="D27" s="47">
        <v>10596.942749999998</v>
      </c>
      <c r="E27" s="47">
        <v>9843.2440000000006</v>
      </c>
      <c r="F27" s="47">
        <v>11458.708110000001</v>
      </c>
      <c r="G27" s="17">
        <f t="shared" si="0"/>
        <v>99.38258141227287</v>
      </c>
      <c r="H27" s="17">
        <f t="shared" si="1"/>
        <v>-71.187719999996261</v>
      </c>
      <c r="I27" s="17">
        <f t="shared" si="2"/>
        <v>108.13220737650964</v>
      </c>
      <c r="J27" s="17">
        <f t="shared" si="3"/>
        <v>861.76536000000306</v>
      </c>
      <c r="K27" s="18">
        <f t="shared" si="4"/>
        <v>116.41190759875506</v>
      </c>
      <c r="L27" s="18">
        <f t="shared" si="5"/>
        <v>1615.4641100000008</v>
      </c>
      <c r="M27" s="38">
        <v>4471.5</v>
      </c>
      <c r="N27" s="38">
        <v>4471.5</v>
      </c>
      <c r="O27" s="38">
        <f t="shared" si="6"/>
        <v>100</v>
      </c>
    </row>
    <row r="28" spans="1:15" s="7" customFormat="1" ht="18.75">
      <c r="A28" s="9">
        <v>22</v>
      </c>
      <c r="B28" s="22" t="s">
        <v>29</v>
      </c>
      <c r="C28" s="47">
        <v>105978.34733999999</v>
      </c>
      <c r="D28" s="47">
        <v>68495.234660000002</v>
      </c>
      <c r="E28" s="47">
        <v>100460</v>
      </c>
      <c r="F28" s="47">
        <v>99087.606840000022</v>
      </c>
      <c r="G28" s="17">
        <f t="shared" si="0"/>
        <v>93.497973243635244</v>
      </c>
      <c r="H28" s="17">
        <f t="shared" si="1"/>
        <v>-6890.7404999999708</v>
      </c>
      <c r="I28" s="17">
        <f t="shared" si="2"/>
        <v>144.66350444940576</v>
      </c>
      <c r="J28" s="17">
        <f t="shared" si="3"/>
        <v>30592.37218000002</v>
      </c>
      <c r="K28" s="18">
        <f t="shared" si="4"/>
        <v>98.633890941668341</v>
      </c>
      <c r="L28" s="18">
        <f t="shared" si="5"/>
        <v>-1372.3931599999778</v>
      </c>
      <c r="M28" s="38">
        <v>0</v>
      </c>
      <c r="N28" s="38">
        <v>0</v>
      </c>
      <c r="O28" s="38"/>
    </row>
    <row r="29" spans="1:15" s="7" customFormat="1" ht="18.75">
      <c r="A29" s="9">
        <v>23</v>
      </c>
      <c r="B29" s="22" t="s">
        <v>30</v>
      </c>
      <c r="C29" s="47">
        <v>99655.266609999991</v>
      </c>
      <c r="D29" s="47">
        <v>99658.89449999998</v>
      </c>
      <c r="E29" s="47">
        <v>124442.5</v>
      </c>
      <c r="F29" s="47">
        <v>138798.83586000002</v>
      </c>
      <c r="G29" s="17">
        <f t="shared" si="0"/>
        <v>139.2789769989659</v>
      </c>
      <c r="H29" s="17">
        <f t="shared" si="1"/>
        <v>39143.56925000003</v>
      </c>
      <c r="I29" s="17">
        <f t="shared" si="2"/>
        <v>139.27390681621503</v>
      </c>
      <c r="J29" s="17">
        <f t="shared" si="3"/>
        <v>39139.941360000041</v>
      </c>
      <c r="K29" s="18">
        <f t="shared" si="4"/>
        <v>111.53652157422104</v>
      </c>
      <c r="L29" s="18">
        <f t="shared" si="5"/>
        <v>14356.335860000021</v>
      </c>
      <c r="M29" s="38">
        <v>0</v>
      </c>
      <c r="N29" s="38">
        <v>0</v>
      </c>
      <c r="O29" s="38"/>
    </row>
    <row r="30" spans="1:15" s="7" customFormat="1" ht="18.75">
      <c r="A30" s="9">
        <v>24</v>
      </c>
      <c r="B30" s="22" t="s">
        <v>31</v>
      </c>
      <c r="C30" s="47">
        <v>120853.90489999999</v>
      </c>
      <c r="D30" s="47">
        <v>96365.388909999951</v>
      </c>
      <c r="E30" s="47">
        <v>112471.181</v>
      </c>
      <c r="F30" s="47">
        <v>115009.97574999994</v>
      </c>
      <c r="G30" s="17">
        <f t="shared" si="0"/>
        <v>95.164468078349984</v>
      </c>
      <c r="H30" s="17">
        <f t="shared" si="1"/>
        <v>-5843.9291500000545</v>
      </c>
      <c r="I30" s="17">
        <f t="shared" si="2"/>
        <v>119.3478042800336</v>
      </c>
      <c r="J30" s="17">
        <f t="shared" si="3"/>
        <v>18644.586839999989</v>
      </c>
      <c r="K30" s="18">
        <f t="shared" si="4"/>
        <v>102.25728469055548</v>
      </c>
      <c r="L30" s="18">
        <f t="shared" si="5"/>
        <v>2538.7947499999427</v>
      </c>
      <c r="M30" s="38">
        <v>6883.5</v>
      </c>
      <c r="N30" s="38">
        <v>6883.5</v>
      </c>
      <c r="O30" s="38">
        <f t="shared" si="6"/>
        <v>100</v>
      </c>
    </row>
    <row r="31" spans="1:15" s="7" customFormat="1" ht="18.75">
      <c r="A31" s="9">
        <v>25</v>
      </c>
      <c r="B31" s="22" t="s">
        <v>32</v>
      </c>
      <c r="C31" s="47">
        <v>18298.349759999997</v>
      </c>
      <c r="D31" s="47">
        <v>17972.449000000001</v>
      </c>
      <c r="E31" s="47">
        <v>17637.455000000002</v>
      </c>
      <c r="F31" s="47">
        <v>21658.576130000001</v>
      </c>
      <c r="G31" s="17">
        <f t="shared" si="0"/>
        <v>118.36354870287498</v>
      </c>
      <c r="H31" s="17">
        <f t="shared" si="1"/>
        <v>3360.226370000004</v>
      </c>
      <c r="I31" s="17">
        <f t="shared" si="2"/>
        <v>120.50987670072119</v>
      </c>
      <c r="J31" s="17">
        <f t="shared" si="3"/>
        <v>3686.1271300000008</v>
      </c>
      <c r="K31" s="18">
        <f t="shared" si="4"/>
        <v>122.79876053546272</v>
      </c>
      <c r="L31" s="18">
        <f t="shared" si="5"/>
        <v>4021.1211299999995</v>
      </c>
      <c r="M31" s="38">
        <v>6964</v>
      </c>
      <c r="N31" s="38">
        <v>6964</v>
      </c>
      <c r="O31" s="38">
        <f t="shared" si="6"/>
        <v>100</v>
      </c>
    </row>
    <row r="32" spans="1:15" s="7" customFormat="1" ht="18.75">
      <c r="A32" s="9">
        <v>26</v>
      </c>
      <c r="B32" s="22" t="s">
        <v>33</v>
      </c>
      <c r="C32" s="47">
        <v>6696.8071999999993</v>
      </c>
      <c r="D32" s="47">
        <v>6696.8071999999993</v>
      </c>
      <c r="E32" s="47">
        <v>7802.0159999999996</v>
      </c>
      <c r="F32" s="47">
        <v>9223.1240099999995</v>
      </c>
      <c r="G32" s="17">
        <f t="shared" si="0"/>
        <v>137.72419803275807</v>
      </c>
      <c r="H32" s="17">
        <f t="shared" si="1"/>
        <v>2526.3168100000003</v>
      </c>
      <c r="I32" s="17">
        <f t="shared" si="2"/>
        <v>137.72419803275807</v>
      </c>
      <c r="J32" s="17">
        <f t="shared" si="3"/>
        <v>2526.3168100000003</v>
      </c>
      <c r="K32" s="18">
        <f t="shared" si="4"/>
        <v>118.21462568136236</v>
      </c>
      <c r="L32" s="18">
        <f t="shared" si="5"/>
        <v>1421.1080099999999</v>
      </c>
      <c r="M32" s="38">
        <v>5352.5</v>
      </c>
      <c r="N32" s="38">
        <v>5352.5</v>
      </c>
      <c r="O32" s="38">
        <f t="shared" si="6"/>
        <v>100</v>
      </c>
    </row>
    <row r="33" spans="1:15" s="7" customFormat="1" ht="18.75">
      <c r="A33" s="9">
        <v>27</v>
      </c>
      <c r="B33" s="22" t="s">
        <v>34</v>
      </c>
      <c r="C33" s="47">
        <v>15517.529140000001</v>
      </c>
      <c r="D33" s="47">
        <v>15517.529140000001</v>
      </c>
      <c r="E33" s="47">
        <v>20050.09</v>
      </c>
      <c r="F33" s="47">
        <v>23147.995360000004</v>
      </c>
      <c r="G33" s="17">
        <f t="shared" si="0"/>
        <v>149.17320374369862</v>
      </c>
      <c r="H33" s="17">
        <f t="shared" si="1"/>
        <v>7630.4662200000039</v>
      </c>
      <c r="I33" s="17">
        <f t="shared" si="2"/>
        <v>149.17320374369862</v>
      </c>
      <c r="J33" s="17">
        <f t="shared" si="3"/>
        <v>7630.4662200000039</v>
      </c>
      <c r="K33" s="18">
        <f t="shared" si="4"/>
        <v>115.45083019577471</v>
      </c>
      <c r="L33" s="18">
        <f t="shared" si="5"/>
        <v>3097.9053600000043</v>
      </c>
      <c r="M33" s="38">
        <v>16984.5</v>
      </c>
      <c r="N33" s="38">
        <v>16984.5</v>
      </c>
      <c r="O33" s="38">
        <f t="shared" si="6"/>
        <v>100</v>
      </c>
    </row>
    <row r="34" spans="1:15" s="7" customFormat="1" ht="18.75">
      <c r="A34" s="9">
        <v>28</v>
      </c>
      <c r="B34" s="22" t="s">
        <v>35</v>
      </c>
      <c r="C34" s="47">
        <v>14746.973849999997</v>
      </c>
      <c r="D34" s="47">
        <v>14475.996459999997</v>
      </c>
      <c r="E34" s="47">
        <v>21058.44</v>
      </c>
      <c r="F34" s="47">
        <v>21760.137770000001</v>
      </c>
      <c r="G34" s="17">
        <f t="shared" si="0"/>
        <v>147.55663088125709</v>
      </c>
      <c r="H34" s="17">
        <f t="shared" si="1"/>
        <v>7013.1639200000045</v>
      </c>
      <c r="I34" s="17">
        <f t="shared" si="2"/>
        <v>150.31875581157752</v>
      </c>
      <c r="J34" s="17">
        <f t="shared" si="3"/>
        <v>7284.1413100000045</v>
      </c>
      <c r="K34" s="18">
        <f t="shared" si="4"/>
        <v>103.33214506867556</v>
      </c>
      <c r="L34" s="18">
        <f t="shared" si="5"/>
        <v>701.69777000000249</v>
      </c>
      <c r="M34" s="38">
        <v>8084.5</v>
      </c>
      <c r="N34" s="38">
        <v>8084.5</v>
      </c>
      <c r="O34" s="38">
        <f t="shared" si="6"/>
        <v>100</v>
      </c>
    </row>
    <row r="35" spans="1:15" s="7" customFormat="1" ht="18.75">
      <c r="A35" s="9">
        <v>29</v>
      </c>
      <c r="B35" s="22" t="s">
        <v>36</v>
      </c>
      <c r="C35" s="47">
        <v>32577.224919999993</v>
      </c>
      <c r="D35" s="47">
        <v>18465.704999999994</v>
      </c>
      <c r="E35" s="47">
        <v>24652.57</v>
      </c>
      <c r="F35" s="47">
        <v>26416.40005</v>
      </c>
      <c r="G35" s="17">
        <f t="shared" si="0"/>
        <v>81.088552247377876</v>
      </c>
      <c r="H35" s="17">
        <f t="shared" si="1"/>
        <v>-6160.8248699999931</v>
      </c>
      <c r="I35" s="17">
        <f t="shared" si="2"/>
        <v>143.05654752959614</v>
      </c>
      <c r="J35" s="17">
        <f t="shared" si="3"/>
        <v>7950.6950500000057</v>
      </c>
      <c r="K35" s="18">
        <f t="shared" si="4"/>
        <v>107.15475120849469</v>
      </c>
      <c r="L35" s="18">
        <f t="shared" si="5"/>
        <v>1763.8300500000005</v>
      </c>
      <c r="M35" s="38">
        <v>22737</v>
      </c>
      <c r="N35" s="38">
        <v>22737</v>
      </c>
      <c r="O35" s="38">
        <f t="shared" si="6"/>
        <v>100</v>
      </c>
    </row>
    <row r="36" spans="1:15" s="7" customFormat="1" ht="18.75">
      <c r="A36" s="9">
        <v>30</v>
      </c>
      <c r="B36" s="22" t="s">
        <v>37</v>
      </c>
      <c r="C36" s="47">
        <v>7303.2207100000005</v>
      </c>
      <c r="D36" s="47">
        <v>7303.2207100000005</v>
      </c>
      <c r="E36" s="47">
        <v>5178.33</v>
      </c>
      <c r="F36" s="47">
        <v>7923.6840099999999</v>
      </c>
      <c r="G36" s="17">
        <f t="shared" si="0"/>
        <v>108.49574899400787</v>
      </c>
      <c r="H36" s="17">
        <f t="shared" si="1"/>
        <v>620.46329999999944</v>
      </c>
      <c r="I36" s="17">
        <f t="shared" si="2"/>
        <v>108.49574899400787</v>
      </c>
      <c r="J36" s="17">
        <f t="shared" si="3"/>
        <v>620.46329999999944</v>
      </c>
      <c r="K36" s="18">
        <f t="shared" si="4"/>
        <v>153.01620425890201</v>
      </c>
      <c r="L36" s="18">
        <f t="shared" si="5"/>
        <v>2745.35401</v>
      </c>
      <c r="M36" s="38">
        <v>3224</v>
      </c>
      <c r="N36" s="38">
        <v>3224</v>
      </c>
      <c r="O36" s="38">
        <f t="shared" si="6"/>
        <v>100</v>
      </c>
    </row>
    <row r="37" spans="1:15" s="7" customFormat="1" ht="24.75" customHeight="1">
      <c r="A37" s="9">
        <v>31</v>
      </c>
      <c r="B37" s="22" t="s">
        <v>38</v>
      </c>
      <c r="C37" s="47">
        <v>10126.203170000003</v>
      </c>
      <c r="D37" s="47">
        <v>8837.3334500000019</v>
      </c>
      <c r="E37" s="47">
        <v>4835.3500000000004</v>
      </c>
      <c r="F37" s="47">
        <v>9372.5176100000026</v>
      </c>
      <c r="G37" s="17">
        <f t="shared" si="0"/>
        <v>92.557076454550341</v>
      </c>
      <c r="H37" s="17">
        <f t="shared" si="1"/>
        <v>-753.6855599999999</v>
      </c>
      <c r="I37" s="17">
        <f t="shared" si="2"/>
        <v>106.05594620852517</v>
      </c>
      <c r="J37" s="17">
        <f t="shared" si="3"/>
        <v>535.1841600000007</v>
      </c>
      <c r="K37" s="18">
        <f t="shared" si="4"/>
        <v>193.83328218226191</v>
      </c>
      <c r="L37" s="18">
        <f t="shared" si="5"/>
        <v>4537.1676100000022</v>
      </c>
      <c r="M37" s="38">
        <v>5094</v>
      </c>
      <c r="N37" s="38">
        <v>5094</v>
      </c>
      <c r="O37" s="38">
        <f t="shared" si="6"/>
        <v>100</v>
      </c>
    </row>
    <row r="38" spans="1:15" s="7" customFormat="1" ht="22.5" customHeight="1">
      <c r="A38" s="9">
        <v>32</v>
      </c>
      <c r="B38" s="22" t="s">
        <v>39</v>
      </c>
      <c r="C38" s="47">
        <v>24563.944330000013</v>
      </c>
      <c r="D38" s="47">
        <v>23934.786060000009</v>
      </c>
      <c r="E38" s="47">
        <v>28161.462</v>
      </c>
      <c r="F38" s="47">
        <v>32211.103280000007</v>
      </c>
      <c r="G38" s="17">
        <f t="shared" si="0"/>
        <v>131.13164094196591</v>
      </c>
      <c r="H38" s="17">
        <f t="shared" si="1"/>
        <v>7647.1589499999936</v>
      </c>
      <c r="I38" s="17">
        <f t="shared" si="2"/>
        <v>134.57861373505835</v>
      </c>
      <c r="J38" s="17">
        <f t="shared" si="3"/>
        <v>8276.3172199999972</v>
      </c>
      <c r="K38" s="18">
        <f t="shared" si="4"/>
        <v>114.38008182955845</v>
      </c>
      <c r="L38" s="18">
        <f t="shared" si="5"/>
        <v>4049.6412800000071</v>
      </c>
      <c r="M38" s="38">
        <v>23708.5</v>
      </c>
      <c r="N38" s="38">
        <v>23708.5</v>
      </c>
      <c r="O38" s="38">
        <f t="shared" si="6"/>
        <v>100</v>
      </c>
    </row>
    <row r="39" spans="1:15" s="7" customFormat="1" ht="24" customHeight="1">
      <c r="A39" s="9">
        <v>33</v>
      </c>
      <c r="B39" s="22" t="s">
        <v>40</v>
      </c>
      <c r="C39" s="47">
        <v>12120.121620000004</v>
      </c>
      <c r="D39" s="47">
        <v>11785.074310000002</v>
      </c>
      <c r="E39" s="47">
        <v>15483.9</v>
      </c>
      <c r="F39" s="47">
        <v>12393.383570000002</v>
      </c>
      <c r="G39" s="17">
        <f t="shared" ref="G39:G70" si="7">F39/C39*100</f>
        <v>102.25461392688564</v>
      </c>
      <c r="H39" s="17">
        <f t="shared" ref="H39:H70" si="8">F39-C39</f>
        <v>273.26194999999825</v>
      </c>
      <c r="I39" s="17">
        <f t="shared" ref="I39:I70" si="9">F39/D39*100</f>
        <v>105.16169218792137</v>
      </c>
      <c r="J39" s="17">
        <f t="shared" ref="J39:J70" si="10">F39-D39</f>
        <v>608.30925999999999</v>
      </c>
      <c r="K39" s="18">
        <f t="shared" ref="K39:K70" si="11">F39/E39*100</f>
        <v>80.040452147068905</v>
      </c>
      <c r="L39" s="18">
        <f t="shared" ref="L39:L70" si="12">F39-E39</f>
        <v>-3090.5164299999979</v>
      </c>
      <c r="M39" s="38">
        <v>5136</v>
      </c>
      <c r="N39" s="38">
        <v>5136</v>
      </c>
      <c r="O39" s="38">
        <f t="shared" si="6"/>
        <v>100</v>
      </c>
    </row>
    <row r="40" spans="1:15" s="7" customFormat="1" ht="27" customHeight="1">
      <c r="A40" s="9">
        <v>34</v>
      </c>
      <c r="B40" s="22" t="s">
        <v>41</v>
      </c>
      <c r="C40" s="47">
        <v>29649.339230000005</v>
      </c>
      <c r="D40" s="47">
        <v>29649.339230000005</v>
      </c>
      <c r="E40" s="47">
        <v>33858.300000000003</v>
      </c>
      <c r="F40" s="47">
        <v>41317.528549999995</v>
      </c>
      <c r="G40" s="17">
        <f t="shared" si="7"/>
        <v>139.35396073917829</v>
      </c>
      <c r="H40" s="17">
        <f t="shared" si="8"/>
        <v>11668.18931999999</v>
      </c>
      <c r="I40" s="17">
        <f t="shared" si="9"/>
        <v>139.35396073917829</v>
      </c>
      <c r="J40" s="17">
        <f t="shared" si="10"/>
        <v>11668.18931999999</v>
      </c>
      <c r="K40" s="18">
        <f t="shared" si="11"/>
        <v>122.03072378117032</v>
      </c>
      <c r="L40" s="18">
        <f t="shared" si="12"/>
        <v>7459.2285499999925</v>
      </c>
      <c r="M40" s="38">
        <v>2844.5</v>
      </c>
      <c r="N40" s="38">
        <v>2844.5</v>
      </c>
      <c r="O40" s="38">
        <f t="shared" si="6"/>
        <v>100</v>
      </c>
    </row>
    <row r="41" spans="1:15" s="7" customFormat="1" ht="24.75" customHeight="1">
      <c r="A41" s="9">
        <v>35</v>
      </c>
      <c r="B41" s="22" t="s">
        <v>42</v>
      </c>
      <c r="C41" s="47">
        <v>33491.933010000001</v>
      </c>
      <c r="D41" s="47">
        <v>11657.963269999998</v>
      </c>
      <c r="E41" s="47">
        <v>14392.89</v>
      </c>
      <c r="F41" s="47">
        <v>15773.93903</v>
      </c>
      <c r="G41" s="17">
        <f t="shared" si="7"/>
        <v>47.097726563857108</v>
      </c>
      <c r="H41" s="17">
        <f t="shared" si="8"/>
        <v>-17717.993979999999</v>
      </c>
      <c r="I41" s="17">
        <f t="shared" si="9"/>
        <v>135.30613079380547</v>
      </c>
      <c r="J41" s="17">
        <f t="shared" si="10"/>
        <v>4115.9757600000012</v>
      </c>
      <c r="K41" s="18">
        <f t="shared" si="11"/>
        <v>109.59535597089953</v>
      </c>
      <c r="L41" s="18">
        <f t="shared" si="12"/>
        <v>1381.0490300000001</v>
      </c>
      <c r="M41" s="38">
        <v>3465</v>
      </c>
      <c r="N41" s="38">
        <v>3465</v>
      </c>
      <c r="O41" s="38">
        <f t="shared" si="6"/>
        <v>100</v>
      </c>
    </row>
    <row r="42" spans="1:15" s="7" customFormat="1" ht="18.75">
      <c r="A42" s="9">
        <v>36</v>
      </c>
      <c r="B42" s="22" t="s">
        <v>43</v>
      </c>
      <c r="C42" s="47">
        <v>13043.259520000003</v>
      </c>
      <c r="D42" s="47">
        <v>12015.296910000003</v>
      </c>
      <c r="E42" s="47">
        <v>14561.013000000001</v>
      </c>
      <c r="F42" s="47">
        <v>15665.158840000002</v>
      </c>
      <c r="G42" s="17">
        <f t="shared" si="7"/>
        <v>120.10156522592904</v>
      </c>
      <c r="H42" s="17">
        <f t="shared" si="8"/>
        <v>2621.8993199999986</v>
      </c>
      <c r="I42" s="17">
        <f t="shared" si="9"/>
        <v>130.37679349365322</v>
      </c>
      <c r="J42" s="17">
        <f t="shared" si="10"/>
        <v>3649.8619299999991</v>
      </c>
      <c r="K42" s="18">
        <f t="shared" si="11"/>
        <v>107.58289165733181</v>
      </c>
      <c r="L42" s="18">
        <f t="shared" si="12"/>
        <v>1104.145840000001</v>
      </c>
      <c r="M42" s="38">
        <v>12091</v>
      </c>
      <c r="N42" s="38">
        <v>12091</v>
      </c>
      <c r="O42" s="38">
        <f t="shared" si="6"/>
        <v>100</v>
      </c>
    </row>
    <row r="43" spans="1:15" s="7" customFormat="1" ht="18.75">
      <c r="A43" s="9">
        <v>37</v>
      </c>
      <c r="B43" s="22" t="s">
        <v>44</v>
      </c>
      <c r="C43" s="47">
        <v>149549.12800999996</v>
      </c>
      <c r="D43" s="47">
        <v>136818.42348</v>
      </c>
      <c r="E43" s="47">
        <v>160141.79999999999</v>
      </c>
      <c r="F43" s="47">
        <v>180740.63381000003</v>
      </c>
      <c r="G43" s="17">
        <f t="shared" si="7"/>
        <v>120.85702953608286</v>
      </c>
      <c r="H43" s="17">
        <f t="shared" si="8"/>
        <v>31191.505800000072</v>
      </c>
      <c r="I43" s="17">
        <f t="shared" si="9"/>
        <v>132.10255549861714</v>
      </c>
      <c r="J43" s="17">
        <f t="shared" si="10"/>
        <v>43922.210330000031</v>
      </c>
      <c r="K43" s="18">
        <f t="shared" si="11"/>
        <v>112.86287141146161</v>
      </c>
      <c r="L43" s="18">
        <f t="shared" si="12"/>
        <v>20598.83381000004</v>
      </c>
      <c r="M43" s="38">
        <v>10640.5</v>
      </c>
      <c r="N43" s="38">
        <v>10640.5</v>
      </c>
      <c r="O43" s="38">
        <f t="shared" si="6"/>
        <v>100</v>
      </c>
    </row>
    <row r="44" spans="1:15" s="7" customFormat="1" ht="18.75">
      <c r="A44" s="9">
        <v>38</v>
      </c>
      <c r="B44" s="22" t="s">
        <v>45</v>
      </c>
      <c r="C44" s="47">
        <v>16376.966960000003</v>
      </c>
      <c r="D44" s="47">
        <v>15300.135450000003</v>
      </c>
      <c r="E44" s="47">
        <v>15399.046</v>
      </c>
      <c r="F44" s="47">
        <v>17799.054150000004</v>
      </c>
      <c r="G44" s="17">
        <f t="shared" si="7"/>
        <v>108.68345886923618</v>
      </c>
      <c r="H44" s="17">
        <f t="shared" si="8"/>
        <v>1422.0871900000002</v>
      </c>
      <c r="I44" s="17">
        <f t="shared" si="9"/>
        <v>116.33265736872937</v>
      </c>
      <c r="J44" s="17">
        <f t="shared" si="10"/>
        <v>2498.9187000000002</v>
      </c>
      <c r="K44" s="18">
        <f t="shared" si="11"/>
        <v>115.58543399376822</v>
      </c>
      <c r="L44" s="18">
        <f t="shared" si="12"/>
        <v>2400.0081500000033</v>
      </c>
      <c r="M44" s="38">
        <v>13702</v>
      </c>
      <c r="N44" s="38">
        <v>13702</v>
      </c>
      <c r="O44" s="38">
        <f t="shared" si="6"/>
        <v>100</v>
      </c>
    </row>
    <row r="45" spans="1:15" s="7" customFormat="1" ht="18.75">
      <c r="A45" s="9">
        <v>39</v>
      </c>
      <c r="B45" s="22" t="s">
        <v>46</v>
      </c>
      <c r="C45" s="47">
        <v>22719.860350000003</v>
      </c>
      <c r="D45" s="47">
        <v>17907.529200000004</v>
      </c>
      <c r="E45" s="47">
        <v>20831.330000000002</v>
      </c>
      <c r="F45" s="47">
        <v>23437.336510000001</v>
      </c>
      <c r="G45" s="17">
        <f t="shared" si="7"/>
        <v>103.15792504420035</v>
      </c>
      <c r="H45" s="17">
        <f t="shared" si="8"/>
        <v>717.47615999999834</v>
      </c>
      <c r="I45" s="17">
        <f t="shared" si="9"/>
        <v>130.87978943516114</v>
      </c>
      <c r="J45" s="17">
        <f t="shared" si="10"/>
        <v>5529.8073099999965</v>
      </c>
      <c r="K45" s="18">
        <f t="shared" si="11"/>
        <v>112.51003421288989</v>
      </c>
      <c r="L45" s="18">
        <f t="shared" si="12"/>
        <v>2606.0065099999993</v>
      </c>
      <c r="M45" s="38">
        <v>3507</v>
      </c>
      <c r="N45" s="38">
        <v>3507</v>
      </c>
      <c r="O45" s="38">
        <f t="shared" si="6"/>
        <v>100</v>
      </c>
    </row>
    <row r="46" spans="1:15" s="7" customFormat="1" ht="18.75">
      <c r="A46" s="9">
        <v>40</v>
      </c>
      <c r="B46" s="22" t="s">
        <v>47</v>
      </c>
      <c r="C46" s="47">
        <v>8618.0580200000022</v>
      </c>
      <c r="D46" s="47">
        <v>8618.0580200000022</v>
      </c>
      <c r="E46" s="47">
        <v>9539.0149999999994</v>
      </c>
      <c r="F46" s="47">
        <v>9701.2286100000019</v>
      </c>
      <c r="G46" s="17">
        <f t="shared" si="7"/>
        <v>112.56861566128096</v>
      </c>
      <c r="H46" s="17">
        <f t="shared" si="8"/>
        <v>1083.1705899999997</v>
      </c>
      <c r="I46" s="17">
        <f t="shared" si="9"/>
        <v>112.56861566128096</v>
      </c>
      <c r="J46" s="17">
        <f t="shared" si="10"/>
        <v>1083.1705899999997</v>
      </c>
      <c r="K46" s="18">
        <f t="shared" si="11"/>
        <v>101.70052788469252</v>
      </c>
      <c r="L46" s="18">
        <f t="shared" si="12"/>
        <v>162.21361000000252</v>
      </c>
      <c r="M46" s="38">
        <v>10228</v>
      </c>
      <c r="N46" s="38">
        <v>10228</v>
      </c>
      <c r="O46" s="38">
        <f t="shared" si="6"/>
        <v>100</v>
      </c>
    </row>
    <row r="47" spans="1:15" s="7" customFormat="1" ht="18.75">
      <c r="A47" s="9">
        <v>41</v>
      </c>
      <c r="B47" s="22" t="s">
        <v>48</v>
      </c>
      <c r="C47" s="47">
        <v>8627.5474400000003</v>
      </c>
      <c r="D47" s="47">
        <v>8398.6654599999983</v>
      </c>
      <c r="E47" s="47">
        <v>8656.69</v>
      </c>
      <c r="F47" s="47">
        <v>10075.01735</v>
      </c>
      <c r="G47" s="17">
        <f t="shared" si="7"/>
        <v>116.77730455922013</v>
      </c>
      <c r="H47" s="17">
        <f t="shared" si="8"/>
        <v>1447.4699099999998</v>
      </c>
      <c r="I47" s="17">
        <f t="shared" si="9"/>
        <v>119.95974119916906</v>
      </c>
      <c r="J47" s="17">
        <f t="shared" si="10"/>
        <v>1676.3518900000017</v>
      </c>
      <c r="K47" s="18">
        <f t="shared" si="11"/>
        <v>116.38417628446899</v>
      </c>
      <c r="L47" s="18">
        <f t="shared" si="12"/>
        <v>1418.3273499999996</v>
      </c>
      <c r="M47" s="38">
        <v>11274.5</v>
      </c>
      <c r="N47" s="38">
        <v>11274.5</v>
      </c>
      <c r="O47" s="38">
        <f t="shared" si="6"/>
        <v>100</v>
      </c>
    </row>
    <row r="48" spans="1:15" s="7" customFormat="1" ht="18.75">
      <c r="A48" s="9">
        <v>42</v>
      </c>
      <c r="B48" s="22" t="s">
        <v>49</v>
      </c>
      <c r="C48" s="47">
        <v>17320.162949999998</v>
      </c>
      <c r="D48" s="47">
        <v>16367.517229999999</v>
      </c>
      <c r="E48" s="47">
        <v>23270.244999999999</v>
      </c>
      <c r="F48" s="47">
        <v>26429.637780000001</v>
      </c>
      <c r="G48" s="17">
        <f t="shared" si="7"/>
        <v>152.59462544490668</v>
      </c>
      <c r="H48" s="17">
        <f t="shared" si="8"/>
        <v>9109.4748300000028</v>
      </c>
      <c r="I48" s="17">
        <f t="shared" si="9"/>
        <v>161.47615675978733</v>
      </c>
      <c r="J48" s="17">
        <f t="shared" si="10"/>
        <v>10062.120550000001</v>
      </c>
      <c r="K48" s="18">
        <f t="shared" si="11"/>
        <v>113.57696397266123</v>
      </c>
      <c r="L48" s="18">
        <f t="shared" si="12"/>
        <v>3159.3927800000019</v>
      </c>
      <c r="M48" s="38">
        <v>16131.5</v>
      </c>
      <c r="N48" s="38">
        <v>16131.5</v>
      </c>
      <c r="O48" s="38">
        <f t="shared" si="6"/>
        <v>100</v>
      </c>
    </row>
    <row r="49" spans="1:15" s="7" customFormat="1" ht="40.5" customHeight="1">
      <c r="A49" s="9">
        <v>43</v>
      </c>
      <c r="B49" s="22" t="s">
        <v>50</v>
      </c>
      <c r="C49" s="47">
        <v>12072.601980000003</v>
      </c>
      <c r="D49" s="47">
        <v>10830.164890000002</v>
      </c>
      <c r="E49" s="47">
        <v>16953</v>
      </c>
      <c r="F49" s="47">
        <v>13697.519980000003</v>
      </c>
      <c r="G49" s="17">
        <f t="shared" si="7"/>
        <v>113.45955082998603</v>
      </c>
      <c r="H49" s="17">
        <f t="shared" si="8"/>
        <v>1624.9179999999997</v>
      </c>
      <c r="I49" s="17">
        <f t="shared" si="9"/>
        <v>126.47563651267733</v>
      </c>
      <c r="J49" s="17">
        <f t="shared" si="10"/>
        <v>2867.3550900000009</v>
      </c>
      <c r="K49" s="18">
        <f t="shared" si="11"/>
        <v>80.797026956880799</v>
      </c>
      <c r="L49" s="18">
        <f t="shared" si="12"/>
        <v>-3255.4800199999972</v>
      </c>
      <c r="M49" s="38">
        <v>3479.5</v>
      </c>
      <c r="N49" s="38">
        <v>3479.5</v>
      </c>
      <c r="O49" s="38">
        <f t="shared" si="6"/>
        <v>100</v>
      </c>
    </row>
    <row r="50" spans="1:15" s="7" customFormat="1" ht="18.75">
      <c r="A50" s="9">
        <v>44</v>
      </c>
      <c r="B50" s="22" t="s">
        <v>51</v>
      </c>
      <c r="C50" s="47">
        <v>5520.0445100000006</v>
      </c>
      <c r="D50" s="47">
        <v>4850.4382400000004</v>
      </c>
      <c r="E50" s="47">
        <v>6894</v>
      </c>
      <c r="F50" s="47">
        <v>5542.5850999999993</v>
      </c>
      <c r="G50" s="17">
        <f t="shared" si="7"/>
        <v>100.4083407291221</v>
      </c>
      <c r="H50" s="17">
        <f t="shared" si="8"/>
        <v>22.540589999998701</v>
      </c>
      <c r="I50" s="17">
        <f t="shared" si="9"/>
        <v>114.269779878694</v>
      </c>
      <c r="J50" s="17">
        <f t="shared" si="10"/>
        <v>692.14685999999892</v>
      </c>
      <c r="K50" s="18">
        <f t="shared" si="11"/>
        <v>80.397230925442415</v>
      </c>
      <c r="L50" s="18">
        <f t="shared" si="12"/>
        <v>-1351.4149000000007</v>
      </c>
      <c r="M50" s="38">
        <v>3610</v>
      </c>
      <c r="N50" s="38">
        <v>3610</v>
      </c>
      <c r="O50" s="38">
        <f t="shared" si="6"/>
        <v>100</v>
      </c>
    </row>
    <row r="51" spans="1:15" s="7" customFormat="1" ht="18.75">
      <c r="A51" s="9">
        <v>45</v>
      </c>
      <c r="B51" s="22" t="s">
        <v>52</v>
      </c>
      <c r="C51" s="47">
        <v>19387.244059999994</v>
      </c>
      <c r="D51" s="47">
        <v>19387.244059999994</v>
      </c>
      <c r="E51" s="47">
        <v>28703.866999999998</v>
      </c>
      <c r="F51" s="47">
        <v>31428.434239999999</v>
      </c>
      <c r="G51" s="17">
        <f t="shared" si="7"/>
        <v>162.10882858200327</v>
      </c>
      <c r="H51" s="17">
        <f t="shared" si="8"/>
        <v>12041.190180000005</v>
      </c>
      <c r="I51" s="17">
        <f t="shared" si="9"/>
        <v>162.10882858200327</v>
      </c>
      <c r="J51" s="17">
        <f t="shared" si="10"/>
        <v>12041.190180000005</v>
      </c>
      <c r="K51" s="18">
        <f t="shared" si="11"/>
        <v>109.49198670687821</v>
      </c>
      <c r="L51" s="18">
        <f t="shared" si="12"/>
        <v>2724.5672400000003</v>
      </c>
      <c r="M51" s="38">
        <v>4157</v>
      </c>
      <c r="N51" s="38">
        <v>4157</v>
      </c>
      <c r="O51" s="38">
        <f t="shared" si="6"/>
        <v>100</v>
      </c>
    </row>
    <row r="52" spans="1:15" s="7" customFormat="1" ht="18.75">
      <c r="A52" s="9">
        <v>46</v>
      </c>
      <c r="B52" s="22" t="s">
        <v>53</v>
      </c>
      <c r="C52" s="47">
        <v>7485.7241599999998</v>
      </c>
      <c r="D52" s="47">
        <v>7102.187460000001</v>
      </c>
      <c r="E52" s="47">
        <v>8590.7999999999993</v>
      </c>
      <c r="F52" s="47">
        <v>7422.3829100000012</v>
      </c>
      <c r="G52" s="17">
        <f t="shared" si="7"/>
        <v>99.153839379515702</v>
      </c>
      <c r="H52" s="17">
        <f t="shared" si="8"/>
        <v>-63.341249999998581</v>
      </c>
      <c r="I52" s="17">
        <f t="shared" si="9"/>
        <v>104.50840606226409</v>
      </c>
      <c r="J52" s="17">
        <f t="shared" si="10"/>
        <v>320.19545000000016</v>
      </c>
      <c r="K52" s="18">
        <f t="shared" si="11"/>
        <v>86.399205079852891</v>
      </c>
      <c r="L52" s="18">
        <f t="shared" si="12"/>
        <v>-1168.4170899999981</v>
      </c>
      <c r="M52" s="38">
        <v>7287</v>
      </c>
      <c r="N52" s="38">
        <v>7287</v>
      </c>
      <c r="O52" s="38">
        <f t="shared" si="6"/>
        <v>100</v>
      </c>
    </row>
    <row r="53" spans="1:15" s="7" customFormat="1" ht="18.75">
      <c r="A53" s="9">
        <v>47</v>
      </c>
      <c r="B53" s="22" t="s">
        <v>54</v>
      </c>
      <c r="C53" s="47">
        <v>94592.85944</v>
      </c>
      <c r="D53" s="47">
        <v>43556.712200000002</v>
      </c>
      <c r="E53" s="47">
        <v>73454.2</v>
      </c>
      <c r="F53" s="47">
        <v>80690.265789999976</v>
      </c>
      <c r="G53" s="17">
        <f t="shared" si="7"/>
        <v>85.302702833697069</v>
      </c>
      <c r="H53" s="17">
        <f t="shared" si="8"/>
        <v>-13902.593650000024</v>
      </c>
      <c r="I53" s="17">
        <f t="shared" si="9"/>
        <v>185.25334377740285</v>
      </c>
      <c r="J53" s="17">
        <f t="shared" si="10"/>
        <v>37133.553589999974</v>
      </c>
      <c r="K53" s="18">
        <f t="shared" si="11"/>
        <v>109.85112599415687</v>
      </c>
      <c r="L53" s="18">
        <f t="shared" si="12"/>
        <v>7236.0657899999787</v>
      </c>
      <c r="M53" s="38">
        <v>1681.5</v>
      </c>
      <c r="N53" s="38">
        <v>1681.5</v>
      </c>
      <c r="O53" s="38">
        <f t="shared" si="6"/>
        <v>100</v>
      </c>
    </row>
    <row r="54" spans="1:15" s="7" customFormat="1" ht="18.75">
      <c r="A54" s="9">
        <v>48</v>
      </c>
      <c r="B54" s="22" t="s">
        <v>55</v>
      </c>
      <c r="C54" s="47">
        <v>13615.553999999998</v>
      </c>
      <c r="D54" s="47">
        <v>13488.072189999999</v>
      </c>
      <c r="E54" s="47">
        <v>16851.93</v>
      </c>
      <c r="F54" s="47">
        <v>16818.253720000001</v>
      </c>
      <c r="G54" s="17">
        <f t="shared" si="7"/>
        <v>123.52236067662031</v>
      </c>
      <c r="H54" s="17">
        <f t="shared" si="8"/>
        <v>3202.6997200000023</v>
      </c>
      <c r="I54" s="17">
        <f t="shared" si="9"/>
        <v>124.68982581861465</v>
      </c>
      <c r="J54" s="17">
        <f t="shared" si="10"/>
        <v>3330.1815300000017</v>
      </c>
      <c r="K54" s="18">
        <f t="shared" si="11"/>
        <v>99.800163660779504</v>
      </c>
      <c r="L54" s="18">
        <f t="shared" si="12"/>
        <v>-33.676279999999679</v>
      </c>
      <c r="M54" s="38">
        <v>20343.5</v>
      </c>
      <c r="N54" s="38">
        <v>20343.5</v>
      </c>
      <c r="O54" s="38">
        <f t="shared" si="6"/>
        <v>100</v>
      </c>
    </row>
    <row r="55" spans="1:15" s="7" customFormat="1" ht="18.75">
      <c r="A55" s="9">
        <v>49</v>
      </c>
      <c r="B55" s="22" t="s">
        <v>56</v>
      </c>
      <c r="C55" s="47">
        <v>4844.0031200000003</v>
      </c>
      <c r="D55" s="47">
        <v>4844.0031200000003</v>
      </c>
      <c r="E55" s="47">
        <v>6501.9740000000002</v>
      </c>
      <c r="F55" s="47">
        <v>8310.2685799999999</v>
      </c>
      <c r="G55" s="17">
        <f t="shared" si="7"/>
        <v>171.55787009484831</v>
      </c>
      <c r="H55" s="17">
        <f t="shared" si="8"/>
        <v>3466.2654599999996</v>
      </c>
      <c r="I55" s="17">
        <f t="shared" si="9"/>
        <v>171.55787009484831</v>
      </c>
      <c r="J55" s="17">
        <f t="shared" si="10"/>
        <v>3466.2654599999996</v>
      </c>
      <c r="K55" s="18">
        <f t="shared" si="11"/>
        <v>127.81147048573249</v>
      </c>
      <c r="L55" s="18">
        <f t="shared" si="12"/>
        <v>1808.2945799999998</v>
      </c>
      <c r="M55" s="38">
        <v>3958.5</v>
      </c>
      <c r="N55" s="38">
        <v>3958.5</v>
      </c>
      <c r="O55" s="38">
        <f t="shared" si="6"/>
        <v>100</v>
      </c>
    </row>
    <row r="56" spans="1:15" s="7" customFormat="1" ht="18.75">
      <c r="A56" s="9">
        <v>50</v>
      </c>
      <c r="B56" s="22" t="s">
        <v>57</v>
      </c>
      <c r="C56" s="47">
        <v>42126.46656999999</v>
      </c>
      <c r="D56" s="47">
        <v>39369.723039999975</v>
      </c>
      <c r="E56" s="47">
        <v>45743</v>
      </c>
      <c r="F56" s="47">
        <v>46953.753299999989</v>
      </c>
      <c r="G56" s="17">
        <f t="shared" si="7"/>
        <v>111.45903543079901</v>
      </c>
      <c r="H56" s="17">
        <f t="shared" si="8"/>
        <v>4827.2867299999998</v>
      </c>
      <c r="I56" s="17">
        <f t="shared" si="9"/>
        <v>119.26361090296362</v>
      </c>
      <c r="J56" s="17">
        <f t="shared" si="10"/>
        <v>7584.0302600000141</v>
      </c>
      <c r="K56" s="18">
        <f t="shared" si="11"/>
        <v>102.6468602846337</v>
      </c>
      <c r="L56" s="18">
        <f t="shared" si="12"/>
        <v>1210.7532999999894</v>
      </c>
      <c r="M56" s="38">
        <v>11745.5</v>
      </c>
      <c r="N56" s="38">
        <v>11745.5</v>
      </c>
      <c r="O56" s="38">
        <f t="shared" si="6"/>
        <v>100</v>
      </c>
    </row>
    <row r="57" spans="1:15" s="7" customFormat="1" ht="18.75">
      <c r="A57" s="9">
        <v>51</v>
      </c>
      <c r="B57" s="22" t="s">
        <v>58</v>
      </c>
      <c r="C57" s="47">
        <v>9944.7613499999989</v>
      </c>
      <c r="D57" s="47">
        <v>9099.1933499999996</v>
      </c>
      <c r="E57" s="47">
        <v>12240.927</v>
      </c>
      <c r="F57" s="47">
        <v>12719.785539999999</v>
      </c>
      <c r="G57" s="17">
        <f t="shared" si="7"/>
        <v>127.90438193873803</v>
      </c>
      <c r="H57" s="17">
        <f t="shared" si="8"/>
        <v>2775.0241900000001</v>
      </c>
      <c r="I57" s="17">
        <f t="shared" si="9"/>
        <v>139.7902544844813</v>
      </c>
      <c r="J57" s="17">
        <f t="shared" si="10"/>
        <v>3620.5921899999994</v>
      </c>
      <c r="K57" s="18">
        <f t="shared" si="11"/>
        <v>103.91194670142221</v>
      </c>
      <c r="L57" s="18">
        <f t="shared" si="12"/>
        <v>478.85853999999927</v>
      </c>
      <c r="M57" s="38">
        <v>747</v>
      </c>
      <c r="N57" s="38">
        <v>747</v>
      </c>
      <c r="O57" s="38">
        <f t="shared" si="6"/>
        <v>100</v>
      </c>
    </row>
    <row r="58" spans="1:15" s="7" customFormat="1" ht="18.75">
      <c r="A58" s="9">
        <v>52</v>
      </c>
      <c r="B58" s="22" t="s">
        <v>59</v>
      </c>
      <c r="C58" s="47">
        <v>23141.454740000001</v>
      </c>
      <c r="D58" s="47">
        <v>23141.454740000001</v>
      </c>
      <c r="E58" s="47">
        <v>37751.531999999999</v>
      </c>
      <c r="F58" s="47">
        <v>35354.960890000002</v>
      </c>
      <c r="G58" s="17">
        <f t="shared" si="7"/>
        <v>152.77760748933801</v>
      </c>
      <c r="H58" s="17">
        <f t="shared" si="8"/>
        <v>12213.506150000001</v>
      </c>
      <c r="I58" s="17">
        <f t="shared" si="9"/>
        <v>152.77760748933801</v>
      </c>
      <c r="J58" s="17">
        <f t="shared" si="10"/>
        <v>12213.506150000001</v>
      </c>
      <c r="K58" s="18">
        <f t="shared" si="11"/>
        <v>93.651724888939611</v>
      </c>
      <c r="L58" s="18">
        <f t="shared" si="12"/>
        <v>-2396.5711099999971</v>
      </c>
      <c r="M58" s="38">
        <v>24031</v>
      </c>
      <c r="N58" s="38">
        <v>24031</v>
      </c>
      <c r="O58" s="38">
        <f t="shared" si="6"/>
        <v>100</v>
      </c>
    </row>
    <row r="59" spans="1:15" s="7" customFormat="1" ht="18.75">
      <c r="A59" s="9">
        <v>53</v>
      </c>
      <c r="B59" s="22" t="s">
        <v>60</v>
      </c>
      <c r="C59" s="47">
        <v>9225.7480899999973</v>
      </c>
      <c r="D59" s="47">
        <v>8609.0949999999975</v>
      </c>
      <c r="E59" s="47">
        <v>9503.1</v>
      </c>
      <c r="F59" s="47">
        <v>10794.937269999999</v>
      </c>
      <c r="G59" s="17">
        <f t="shared" si="7"/>
        <v>117.00880150522299</v>
      </c>
      <c r="H59" s="17">
        <f t="shared" si="8"/>
        <v>1569.1891800000012</v>
      </c>
      <c r="I59" s="17">
        <f t="shared" si="9"/>
        <v>125.3899192656139</v>
      </c>
      <c r="J59" s="17">
        <f t="shared" si="10"/>
        <v>2185.842270000001</v>
      </c>
      <c r="K59" s="18">
        <f t="shared" si="11"/>
        <v>113.59385116435688</v>
      </c>
      <c r="L59" s="18">
        <f t="shared" si="12"/>
        <v>1291.8372699999982</v>
      </c>
      <c r="M59" s="38">
        <v>7950</v>
      </c>
      <c r="N59" s="38">
        <v>7950</v>
      </c>
      <c r="O59" s="38">
        <f t="shared" si="6"/>
        <v>100</v>
      </c>
    </row>
    <row r="60" spans="1:15" s="7" customFormat="1" ht="18.75">
      <c r="A60" s="9">
        <v>54</v>
      </c>
      <c r="B60" s="24" t="s">
        <v>61</v>
      </c>
      <c r="C60" s="47">
        <v>20322.296709999995</v>
      </c>
      <c r="D60" s="47">
        <v>19162.955799999996</v>
      </c>
      <c r="E60" s="47">
        <v>18418.075000000001</v>
      </c>
      <c r="F60" s="47">
        <v>18792.824250000001</v>
      </c>
      <c r="G60" s="17">
        <f t="shared" si="7"/>
        <v>92.473919253194509</v>
      </c>
      <c r="H60" s="17">
        <f t="shared" si="8"/>
        <v>-1529.4724599999936</v>
      </c>
      <c r="I60" s="17">
        <f t="shared" si="9"/>
        <v>98.068504911961469</v>
      </c>
      <c r="J60" s="17">
        <f t="shared" si="10"/>
        <v>-370.1315499999946</v>
      </c>
      <c r="K60" s="18">
        <f t="shared" si="11"/>
        <v>102.03468196323449</v>
      </c>
      <c r="L60" s="18">
        <f t="shared" si="12"/>
        <v>374.74925000000076</v>
      </c>
      <c r="M60" s="38">
        <v>12026.5</v>
      </c>
      <c r="N60" s="38">
        <v>12026.5</v>
      </c>
      <c r="O60" s="38">
        <f t="shared" si="6"/>
        <v>100</v>
      </c>
    </row>
    <row r="61" spans="1:15" s="7" customFormat="1" ht="18.75">
      <c r="A61" s="9">
        <v>55</v>
      </c>
      <c r="B61" s="22" t="s">
        <v>62</v>
      </c>
      <c r="C61" s="47">
        <v>6802.6154700000016</v>
      </c>
      <c r="D61" s="47">
        <v>6438.7092200000016</v>
      </c>
      <c r="E61" s="47">
        <v>7901.9</v>
      </c>
      <c r="F61" s="47">
        <v>8052.7035399999986</v>
      </c>
      <c r="G61" s="17">
        <f t="shared" si="7"/>
        <v>118.37657994212624</v>
      </c>
      <c r="H61" s="17">
        <f t="shared" si="8"/>
        <v>1250.0880699999971</v>
      </c>
      <c r="I61" s="17">
        <f t="shared" si="9"/>
        <v>125.06704783291949</v>
      </c>
      <c r="J61" s="17">
        <f t="shared" si="10"/>
        <v>1613.9943199999971</v>
      </c>
      <c r="K61" s="18">
        <f t="shared" si="11"/>
        <v>101.90844657613991</v>
      </c>
      <c r="L61" s="18">
        <f t="shared" si="12"/>
        <v>150.80353999999897</v>
      </c>
      <c r="M61" s="38">
        <v>6740.5</v>
      </c>
      <c r="N61" s="38">
        <v>6740.5</v>
      </c>
      <c r="O61" s="38">
        <f t="shared" si="6"/>
        <v>100</v>
      </c>
    </row>
    <row r="62" spans="1:15" s="7" customFormat="1" ht="18.75">
      <c r="A62" s="9">
        <v>56</v>
      </c>
      <c r="B62" s="22" t="s">
        <v>63</v>
      </c>
      <c r="C62" s="47">
        <v>63150.479979999989</v>
      </c>
      <c r="D62" s="47">
        <v>40129.453390000002</v>
      </c>
      <c r="E62" s="47">
        <v>44637.06</v>
      </c>
      <c r="F62" s="47">
        <v>45412.067900000002</v>
      </c>
      <c r="G62" s="17">
        <f t="shared" si="7"/>
        <v>71.910883202126399</v>
      </c>
      <c r="H62" s="17">
        <f t="shared" si="8"/>
        <v>-17738.412079999987</v>
      </c>
      <c r="I62" s="17">
        <f t="shared" si="9"/>
        <v>113.16393337995576</v>
      </c>
      <c r="J62" s="17">
        <f t="shared" si="10"/>
        <v>5282.6145099999994</v>
      </c>
      <c r="K62" s="18">
        <f t="shared" si="11"/>
        <v>101.73624315759149</v>
      </c>
      <c r="L62" s="18">
        <f t="shared" si="12"/>
        <v>775.00790000000416</v>
      </c>
      <c r="M62" s="38">
        <v>9330</v>
      </c>
      <c r="N62" s="38">
        <v>9330</v>
      </c>
      <c r="O62" s="38">
        <f t="shared" si="6"/>
        <v>100</v>
      </c>
    </row>
    <row r="63" spans="1:15" s="7" customFormat="1" ht="18.75">
      <c r="A63" s="9">
        <v>57</v>
      </c>
      <c r="B63" s="22" t="s">
        <v>64</v>
      </c>
      <c r="C63" s="47">
        <v>49448.034070000002</v>
      </c>
      <c r="D63" s="47">
        <v>46775.394009999996</v>
      </c>
      <c r="E63" s="47">
        <v>63343.097999999998</v>
      </c>
      <c r="F63" s="47">
        <v>63876.875270000011</v>
      </c>
      <c r="G63" s="17">
        <f t="shared" si="7"/>
        <v>129.17980759270256</v>
      </c>
      <c r="H63" s="17">
        <f t="shared" si="8"/>
        <v>14428.84120000001</v>
      </c>
      <c r="I63" s="17">
        <f t="shared" si="9"/>
        <v>136.56084918567214</v>
      </c>
      <c r="J63" s="17">
        <f t="shared" si="10"/>
        <v>17101.481260000015</v>
      </c>
      <c r="K63" s="18">
        <f t="shared" si="11"/>
        <v>100.8426762928457</v>
      </c>
      <c r="L63" s="18">
        <f t="shared" si="12"/>
        <v>533.77727000001323</v>
      </c>
      <c r="M63" s="38">
        <v>8940</v>
      </c>
      <c r="N63" s="38">
        <v>8940</v>
      </c>
      <c r="O63" s="38">
        <f t="shared" si="6"/>
        <v>100</v>
      </c>
    </row>
    <row r="64" spans="1:15" s="7" customFormat="1" ht="18.75">
      <c r="A64" s="9">
        <v>58</v>
      </c>
      <c r="B64" s="22" t="s">
        <v>65</v>
      </c>
      <c r="C64" s="47">
        <v>16068.919799999998</v>
      </c>
      <c r="D64" s="47">
        <v>15408.035629999997</v>
      </c>
      <c r="E64" s="47">
        <v>22736.2</v>
      </c>
      <c r="F64" s="47">
        <v>24499.644510000002</v>
      </c>
      <c r="G64" s="17">
        <f t="shared" si="7"/>
        <v>152.46603265765259</v>
      </c>
      <c r="H64" s="17">
        <f t="shared" si="8"/>
        <v>8430.7247100000041</v>
      </c>
      <c r="I64" s="17">
        <f t="shared" si="9"/>
        <v>159.00563250449861</v>
      </c>
      <c r="J64" s="17">
        <f t="shared" si="10"/>
        <v>9091.6088800000052</v>
      </c>
      <c r="K64" s="18">
        <f t="shared" si="11"/>
        <v>107.75610924428885</v>
      </c>
      <c r="L64" s="18">
        <f t="shared" si="12"/>
        <v>1763.4445100000012</v>
      </c>
      <c r="M64" s="38">
        <v>10050.5</v>
      </c>
      <c r="N64" s="38">
        <v>10050.5</v>
      </c>
      <c r="O64" s="38">
        <f t="shared" si="6"/>
        <v>100</v>
      </c>
    </row>
    <row r="65" spans="1:15" s="7" customFormat="1" ht="18.75">
      <c r="A65" s="9">
        <v>59</v>
      </c>
      <c r="B65" s="22" t="s">
        <v>66</v>
      </c>
      <c r="C65" s="47">
        <v>5597.7051500000007</v>
      </c>
      <c r="D65" s="47">
        <v>5351.8484900000003</v>
      </c>
      <c r="E65" s="47">
        <v>6150.5709999999999</v>
      </c>
      <c r="F65" s="47">
        <v>7121.2559100000017</v>
      </c>
      <c r="G65" s="17">
        <f t="shared" si="7"/>
        <v>127.21741712315806</v>
      </c>
      <c r="H65" s="17">
        <f t="shared" si="8"/>
        <v>1523.550760000001</v>
      </c>
      <c r="I65" s="17">
        <f t="shared" si="9"/>
        <v>133.06161269897984</v>
      </c>
      <c r="J65" s="17">
        <f t="shared" si="10"/>
        <v>1769.4074200000014</v>
      </c>
      <c r="K65" s="18">
        <f t="shared" si="11"/>
        <v>115.78202918070536</v>
      </c>
      <c r="L65" s="18">
        <f t="shared" si="12"/>
        <v>970.68491000000176</v>
      </c>
      <c r="M65" s="38">
        <v>4885.5</v>
      </c>
      <c r="N65" s="38">
        <v>4885.5</v>
      </c>
      <c r="O65" s="38">
        <f t="shared" si="6"/>
        <v>100</v>
      </c>
    </row>
    <row r="66" spans="1:15" s="7" customFormat="1" ht="18.75">
      <c r="A66" s="9">
        <v>60</v>
      </c>
      <c r="B66" s="22" t="s">
        <v>67</v>
      </c>
      <c r="C66" s="47">
        <v>25794.059400000002</v>
      </c>
      <c r="D66" s="47">
        <v>25159.741770000001</v>
      </c>
      <c r="E66" s="47">
        <v>33966.023999999998</v>
      </c>
      <c r="F66" s="47">
        <v>32227.104130000003</v>
      </c>
      <c r="G66" s="17">
        <f t="shared" si="7"/>
        <v>124.94002448486259</v>
      </c>
      <c r="H66" s="17">
        <f t="shared" si="8"/>
        <v>6433.0447300000014</v>
      </c>
      <c r="I66" s="17">
        <f t="shared" si="9"/>
        <v>128.08996381841641</v>
      </c>
      <c r="J66" s="17">
        <f t="shared" si="10"/>
        <v>7067.3623600000028</v>
      </c>
      <c r="K66" s="18">
        <f t="shared" si="11"/>
        <v>94.880413821764961</v>
      </c>
      <c r="L66" s="18">
        <f t="shared" si="12"/>
        <v>-1738.9198699999943</v>
      </c>
      <c r="M66" s="38">
        <v>31035</v>
      </c>
      <c r="N66" s="38">
        <v>31035</v>
      </c>
      <c r="O66" s="38">
        <f t="shared" si="6"/>
        <v>100</v>
      </c>
    </row>
    <row r="67" spans="1:15" s="7" customFormat="1" ht="18.75">
      <c r="A67" s="9">
        <v>61</v>
      </c>
      <c r="B67" s="22" t="s">
        <v>68</v>
      </c>
      <c r="C67" s="47">
        <v>7571.6558200000009</v>
      </c>
      <c r="D67" s="47">
        <v>5084.0631500000009</v>
      </c>
      <c r="E67" s="47">
        <v>5517.1</v>
      </c>
      <c r="F67" s="47">
        <v>8612.4826899999971</v>
      </c>
      <c r="G67" s="17">
        <f t="shared" si="7"/>
        <v>113.7463573984798</v>
      </c>
      <c r="H67" s="17">
        <f t="shared" si="8"/>
        <v>1040.8268699999962</v>
      </c>
      <c r="I67" s="17">
        <f t="shared" si="9"/>
        <v>169.40156791718834</v>
      </c>
      <c r="J67" s="17">
        <f t="shared" si="10"/>
        <v>3528.4195399999962</v>
      </c>
      <c r="K67" s="18">
        <f t="shared" si="11"/>
        <v>156.10524895325437</v>
      </c>
      <c r="L67" s="18">
        <f t="shared" si="12"/>
        <v>3095.3826899999967</v>
      </c>
      <c r="M67" s="38">
        <v>5140</v>
      </c>
      <c r="N67" s="38">
        <v>5140</v>
      </c>
      <c r="O67" s="38">
        <f t="shared" si="6"/>
        <v>100</v>
      </c>
    </row>
    <row r="68" spans="1:15" s="7" customFormat="1" ht="18.75">
      <c r="A68" s="9">
        <v>62</v>
      </c>
      <c r="B68" s="22" t="s">
        <v>69</v>
      </c>
      <c r="C68" s="47">
        <v>21839.461439999995</v>
      </c>
      <c r="D68" s="47">
        <v>20062.626079999995</v>
      </c>
      <c r="E68" s="47">
        <v>24029.85</v>
      </c>
      <c r="F68" s="47">
        <v>23528.367739999998</v>
      </c>
      <c r="G68" s="17">
        <f t="shared" si="7"/>
        <v>107.73327815175281</v>
      </c>
      <c r="H68" s="17">
        <f t="shared" si="8"/>
        <v>1688.9063000000024</v>
      </c>
      <c r="I68" s="17">
        <f t="shared" si="9"/>
        <v>117.27461622511586</v>
      </c>
      <c r="J68" s="17">
        <f t="shared" si="10"/>
        <v>3465.7416600000033</v>
      </c>
      <c r="K68" s="18">
        <f t="shared" si="11"/>
        <v>97.913086182393982</v>
      </c>
      <c r="L68" s="18">
        <f t="shared" si="12"/>
        <v>-501.48226000000068</v>
      </c>
      <c r="M68" s="38">
        <v>618</v>
      </c>
      <c r="N68" s="38">
        <v>618</v>
      </c>
      <c r="O68" s="38">
        <f t="shared" si="6"/>
        <v>100</v>
      </c>
    </row>
    <row r="69" spans="1:15" s="7" customFormat="1" ht="18.75">
      <c r="A69" s="9">
        <v>63</v>
      </c>
      <c r="B69" s="22" t="s">
        <v>70</v>
      </c>
      <c r="C69" s="47">
        <v>13254.446330000001</v>
      </c>
      <c r="D69" s="47">
        <v>12899.31575</v>
      </c>
      <c r="E69" s="47">
        <v>14100.088</v>
      </c>
      <c r="F69" s="47">
        <v>17237.545080000007</v>
      </c>
      <c r="G69" s="17">
        <f t="shared" si="7"/>
        <v>130.05103835219955</v>
      </c>
      <c r="H69" s="17">
        <f t="shared" si="8"/>
        <v>3983.0987500000065</v>
      </c>
      <c r="I69" s="17">
        <f t="shared" si="9"/>
        <v>133.63146863041945</v>
      </c>
      <c r="J69" s="17">
        <f t="shared" si="10"/>
        <v>4338.2293300000074</v>
      </c>
      <c r="K69" s="18">
        <f t="shared" si="11"/>
        <v>122.25132977893476</v>
      </c>
      <c r="L69" s="18">
        <f t="shared" si="12"/>
        <v>3137.4570800000074</v>
      </c>
      <c r="M69" s="38">
        <v>13776.5</v>
      </c>
      <c r="N69" s="38">
        <v>13776.5</v>
      </c>
      <c r="O69" s="38">
        <f t="shared" si="6"/>
        <v>100</v>
      </c>
    </row>
    <row r="70" spans="1:15" s="7" customFormat="1" ht="18.75">
      <c r="A70" s="9">
        <v>64</v>
      </c>
      <c r="B70" s="22" t="s">
        <v>71</v>
      </c>
      <c r="C70" s="47">
        <v>15916.478479999998</v>
      </c>
      <c r="D70" s="47">
        <v>15237.299150000001</v>
      </c>
      <c r="E70" s="47">
        <v>17883.833999999999</v>
      </c>
      <c r="F70" s="47">
        <v>18604.702550000002</v>
      </c>
      <c r="G70" s="17">
        <f t="shared" si="7"/>
        <v>116.88956557430663</v>
      </c>
      <c r="H70" s="17">
        <f t="shared" si="8"/>
        <v>2688.2240700000038</v>
      </c>
      <c r="I70" s="17">
        <f t="shared" si="9"/>
        <v>122.09973937539975</v>
      </c>
      <c r="J70" s="17">
        <f t="shared" si="10"/>
        <v>3367.4034000000011</v>
      </c>
      <c r="K70" s="18">
        <f t="shared" si="11"/>
        <v>104.03083896886989</v>
      </c>
      <c r="L70" s="18">
        <f t="shared" si="12"/>
        <v>720.86855000000287</v>
      </c>
      <c r="M70" s="38">
        <v>11064</v>
      </c>
      <c r="N70" s="38">
        <v>11064</v>
      </c>
      <c r="O70" s="38">
        <f t="shared" si="6"/>
        <v>100</v>
      </c>
    </row>
    <row r="71" spans="1:15" s="7" customFormat="1" ht="18.75">
      <c r="A71" s="9">
        <v>65</v>
      </c>
      <c r="B71" s="22" t="s">
        <v>72</v>
      </c>
      <c r="C71" s="47">
        <v>6940.0709299999999</v>
      </c>
      <c r="D71" s="47">
        <v>6940.0709299999999</v>
      </c>
      <c r="E71" s="47">
        <v>8424</v>
      </c>
      <c r="F71" s="47">
        <v>9012.1624300000003</v>
      </c>
      <c r="G71" s="17">
        <f t="shared" ref="G71:G78" si="13">F71/C71*100</f>
        <v>129.85692107328362</v>
      </c>
      <c r="H71" s="17">
        <f t="shared" ref="H71:H78" si="14">F71-C71</f>
        <v>2072.0915000000005</v>
      </c>
      <c r="I71" s="17">
        <f t="shared" ref="I71:I78" si="15">F71/D71*100</f>
        <v>129.85692107328362</v>
      </c>
      <c r="J71" s="17">
        <f t="shared" ref="J71:J78" si="16">F71-D71</f>
        <v>2072.0915000000005</v>
      </c>
      <c r="K71" s="18">
        <f t="shared" ref="K71:K78" si="17">F71/E71*100</f>
        <v>106.9819851614435</v>
      </c>
      <c r="L71" s="18">
        <f t="shared" ref="L71:L78" si="18">F71-E71</f>
        <v>588.16243000000031</v>
      </c>
      <c r="M71" s="38">
        <v>8852</v>
      </c>
      <c r="N71" s="38">
        <v>8852</v>
      </c>
      <c r="O71" s="38">
        <f t="shared" si="6"/>
        <v>100</v>
      </c>
    </row>
    <row r="72" spans="1:15" s="7" customFormat="1" ht="18.75">
      <c r="A72" s="9">
        <v>66</v>
      </c>
      <c r="B72" s="22" t="s">
        <v>73</v>
      </c>
      <c r="C72" s="47">
        <v>736878.67058000038</v>
      </c>
      <c r="D72" s="47">
        <v>572635.47199000022</v>
      </c>
      <c r="E72" s="47">
        <v>710930.64399999997</v>
      </c>
      <c r="F72" s="47">
        <v>727749.39806000004</v>
      </c>
      <c r="G72" s="17">
        <f t="shared" si="13"/>
        <v>98.761088781031674</v>
      </c>
      <c r="H72" s="17">
        <f t="shared" si="14"/>
        <v>-9129.2725200003479</v>
      </c>
      <c r="I72" s="17">
        <f t="shared" si="15"/>
        <v>127.08772572732074</v>
      </c>
      <c r="J72" s="17">
        <f t="shared" si="16"/>
        <v>155113.92606999981</v>
      </c>
      <c r="K72" s="18">
        <f t="shared" si="17"/>
        <v>102.36573767102941</v>
      </c>
      <c r="L72" s="18">
        <f t="shared" si="18"/>
        <v>16818.754060000065</v>
      </c>
      <c r="M72" s="38">
        <v>0</v>
      </c>
      <c r="N72" s="38">
        <v>0</v>
      </c>
      <c r="O72" s="38"/>
    </row>
    <row r="73" spans="1:15" s="7" customFormat="1" ht="18.75">
      <c r="A73" s="9">
        <v>67</v>
      </c>
      <c r="B73" s="22" t="s">
        <v>74</v>
      </c>
      <c r="C73" s="47">
        <v>12716.687300000001</v>
      </c>
      <c r="D73" s="47">
        <v>12142.705580000002</v>
      </c>
      <c r="E73" s="47">
        <v>16736.599999999999</v>
      </c>
      <c r="F73" s="47">
        <v>13713.904460000005</v>
      </c>
      <c r="G73" s="17">
        <f t="shared" si="13"/>
        <v>107.84179980583468</v>
      </c>
      <c r="H73" s="17">
        <f t="shared" si="14"/>
        <v>997.21716000000379</v>
      </c>
      <c r="I73" s="17">
        <f t="shared" si="15"/>
        <v>112.93944639972078</v>
      </c>
      <c r="J73" s="17">
        <f t="shared" si="16"/>
        <v>1571.1988800000036</v>
      </c>
      <c r="K73" s="18">
        <f t="shared" si="17"/>
        <v>81.939608164143294</v>
      </c>
      <c r="L73" s="18">
        <f t="shared" si="18"/>
        <v>-3022.6955399999933</v>
      </c>
      <c r="M73" s="38">
        <v>2461.5</v>
      </c>
      <c r="N73" s="38">
        <v>2461.5</v>
      </c>
      <c r="O73" s="38">
        <f t="shared" ref="O73:O78" si="19">N73/M73*100</f>
        <v>100</v>
      </c>
    </row>
    <row r="74" spans="1:15" s="7" customFormat="1" ht="18.75">
      <c r="A74" s="9">
        <v>68</v>
      </c>
      <c r="B74" s="22" t="s">
        <v>75</v>
      </c>
      <c r="C74" s="47">
        <v>155762.99100000004</v>
      </c>
      <c r="D74" s="47">
        <v>130084.03588000002</v>
      </c>
      <c r="E74" s="47">
        <v>159044.20000000001</v>
      </c>
      <c r="F74" s="47">
        <v>161374.43999000001</v>
      </c>
      <c r="G74" s="17">
        <f t="shared" si="13"/>
        <v>103.60255600767192</v>
      </c>
      <c r="H74" s="17">
        <f t="shared" si="14"/>
        <v>5611.4489899999753</v>
      </c>
      <c r="I74" s="17">
        <f t="shared" si="15"/>
        <v>124.05399240446751</v>
      </c>
      <c r="J74" s="17">
        <f t="shared" si="16"/>
        <v>31290.404109999989</v>
      </c>
      <c r="K74" s="18">
        <f t="shared" si="17"/>
        <v>101.46515244818737</v>
      </c>
      <c r="L74" s="18">
        <f t="shared" si="18"/>
        <v>2330.2399900000019</v>
      </c>
      <c r="M74" s="38">
        <v>37181</v>
      </c>
      <c r="N74" s="38">
        <v>37181</v>
      </c>
      <c r="O74" s="38">
        <f t="shared" si="19"/>
        <v>100</v>
      </c>
    </row>
    <row r="75" spans="1:15" s="7" customFormat="1" ht="18.75">
      <c r="A75" s="9">
        <v>69</v>
      </c>
      <c r="B75" s="22" t="s">
        <v>76</v>
      </c>
      <c r="C75" s="47">
        <v>20354.251169999996</v>
      </c>
      <c r="D75" s="47">
        <v>20354.251169999996</v>
      </c>
      <c r="E75" s="47">
        <v>25503.599999999999</v>
      </c>
      <c r="F75" s="47">
        <v>27046.643530000001</v>
      </c>
      <c r="G75" s="17">
        <f t="shared" si="13"/>
        <v>132.87958031029842</v>
      </c>
      <c r="H75" s="17">
        <f t="shared" si="14"/>
        <v>6692.3923600000053</v>
      </c>
      <c r="I75" s="17">
        <f t="shared" si="15"/>
        <v>132.87958031029842</v>
      </c>
      <c r="J75" s="17">
        <f t="shared" si="16"/>
        <v>6692.3923600000053</v>
      </c>
      <c r="K75" s="18">
        <f t="shared" si="17"/>
        <v>106.05029693847143</v>
      </c>
      <c r="L75" s="18">
        <f t="shared" si="18"/>
        <v>1543.0435300000026</v>
      </c>
      <c r="M75" s="38">
        <v>10941</v>
      </c>
      <c r="N75" s="38">
        <v>10941</v>
      </c>
      <c r="O75" s="38">
        <f t="shared" si="19"/>
        <v>100</v>
      </c>
    </row>
    <row r="76" spans="1:15" s="7" customFormat="1" ht="18.75">
      <c r="A76" s="9">
        <v>70</v>
      </c>
      <c r="B76" s="22" t="s">
        <v>77</v>
      </c>
      <c r="C76" s="47">
        <v>71903.667060000007</v>
      </c>
      <c r="D76" s="47">
        <v>45914.2788</v>
      </c>
      <c r="E76" s="47">
        <v>61490.8</v>
      </c>
      <c r="F76" s="47">
        <v>62031.853680000015</v>
      </c>
      <c r="G76" s="17">
        <f t="shared" si="13"/>
        <v>86.270778969085868</v>
      </c>
      <c r="H76" s="17">
        <f t="shared" si="14"/>
        <v>-9871.8133799999923</v>
      </c>
      <c r="I76" s="17">
        <f t="shared" si="15"/>
        <v>135.10362201311548</v>
      </c>
      <c r="J76" s="17">
        <f t="shared" si="16"/>
        <v>16117.574880000015</v>
      </c>
      <c r="K76" s="18">
        <f t="shared" si="17"/>
        <v>100.8798937076766</v>
      </c>
      <c r="L76" s="18">
        <f t="shared" si="18"/>
        <v>541.05368000001181</v>
      </c>
      <c r="M76" s="38">
        <v>0</v>
      </c>
      <c r="N76" s="38">
        <v>0</v>
      </c>
      <c r="O76" s="38"/>
    </row>
    <row r="77" spans="1:15" s="7" customFormat="1" ht="18.75">
      <c r="A77" s="9">
        <v>71</v>
      </c>
      <c r="B77" s="22" t="s">
        <v>78</v>
      </c>
      <c r="C77" s="47">
        <v>25447.759910000004</v>
      </c>
      <c r="D77" s="47">
        <v>24012.339670000001</v>
      </c>
      <c r="E77" s="47">
        <v>37596.57</v>
      </c>
      <c r="F77" s="47">
        <v>40572.856050000002</v>
      </c>
      <c r="G77" s="17">
        <f t="shared" si="13"/>
        <v>159.43586466349996</v>
      </c>
      <c r="H77" s="17">
        <f t="shared" si="14"/>
        <v>15125.096139999998</v>
      </c>
      <c r="I77" s="17">
        <f t="shared" si="15"/>
        <v>168.96669215740775</v>
      </c>
      <c r="J77" s="17">
        <f t="shared" si="16"/>
        <v>16560.516380000001</v>
      </c>
      <c r="K77" s="18">
        <f t="shared" si="17"/>
        <v>107.91637654711587</v>
      </c>
      <c r="L77" s="18">
        <f t="shared" si="18"/>
        <v>2976.2860500000024</v>
      </c>
      <c r="M77" s="38">
        <v>13570</v>
      </c>
      <c r="N77" s="38">
        <v>13570</v>
      </c>
      <c r="O77" s="38">
        <f t="shared" si="19"/>
        <v>100</v>
      </c>
    </row>
    <row r="78" spans="1:15" s="8" customFormat="1" ht="27" customHeight="1">
      <c r="A78" s="52" t="s">
        <v>1</v>
      </c>
      <c r="B78" s="52"/>
      <c r="C78" s="19">
        <f>SUM(C7:C77)</f>
        <v>4367177.6650399985</v>
      </c>
      <c r="D78" s="19">
        <f>SUM(D7:D77)</f>
        <v>3015024.4202700001</v>
      </c>
      <c r="E78" s="19">
        <f>SUM(E7:E77)</f>
        <v>3728280.4940000018</v>
      </c>
      <c r="F78" s="19">
        <f>SUM(F7:F77)</f>
        <v>3968394.6131000007</v>
      </c>
      <c r="G78" s="19">
        <f t="shared" si="13"/>
        <v>90.868632271768462</v>
      </c>
      <c r="H78" s="19">
        <f t="shared" si="14"/>
        <v>-398783.05193999782</v>
      </c>
      <c r="I78" s="19">
        <f t="shared" si="15"/>
        <v>131.62064580374528</v>
      </c>
      <c r="J78" s="19">
        <f t="shared" si="16"/>
        <v>953370.19283000054</v>
      </c>
      <c r="K78" s="20">
        <f t="shared" si="17"/>
        <v>106.4403448047007</v>
      </c>
      <c r="L78" s="20">
        <f t="shared" si="18"/>
        <v>240114.11909999885</v>
      </c>
      <c r="M78" s="39">
        <f>SUM(M7:M77)</f>
        <v>681674</v>
      </c>
      <c r="N78" s="39">
        <f>SUM(N7:N77)</f>
        <v>681674</v>
      </c>
      <c r="O78" s="42">
        <f t="shared" si="19"/>
        <v>100</v>
      </c>
    </row>
    <row r="79" spans="1:15" ht="27.6" customHeight="1">
      <c r="A79" s="25"/>
      <c r="B79" s="26"/>
      <c r="C79" s="27"/>
      <c r="D79" s="41"/>
      <c r="E79" s="44"/>
      <c r="F79" s="44"/>
      <c r="G79" s="36"/>
      <c r="H79" s="28"/>
      <c r="I79" s="28"/>
      <c r="J79" s="28"/>
      <c r="K79" s="28"/>
      <c r="L79" s="29"/>
    </row>
    <row r="80" spans="1:15" ht="18.75">
      <c r="A80" s="30"/>
      <c r="B80" s="11"/>
      <c r="C80" s="43"/>
      <c r="D80" s="43"/>
      <c r="E80" s="45"/>
      <c r="F80" s="45"/>
      <c r="G80" s="31"/>
      <c r="H80" s="31"/>
      <c r="I80" s="31"/>
      <c r="J80" s="31"/>
      <c r="K80" s="26"/>
      <c r="L80" s="26"/>
    </row>
    <row r="81" spans="1:12" ht="18.75">
      <c r="A81" s="12"/>
      <c r="B81" s="12"/>
      <c r="C81" s="14"/>
      <c r="D81" s="37"/>
      <c r="E81" s="46"/>
      <c r="F81" s="46"/>
      <c r="G81" s="16"/>
      <c r="H81" s="16"/>
      <c r="I81" s="16"/>
      <c r="J81" s="16"/>
      <c r="K81" s="16"/>
      <c r="L81" s="12"/>
    </row>
    <row r="82" spans="1:12" ht="18.75">
      <c r="A82" s="10"/>
      <c r="B82" s="10"/>
      <c r="C82" s="13"/>
      <c r="D82" s="14"/>
      <c r="E82" s="14"/>
      <c r="F82" s="14"/>
      <c r="G82" s="12"/>
      <c r="H82" s="12"/>
      <c r="I82" s="12"/>
      <c r="J82" s="12"/>
      <c r="K82" s="12"/>
      <c r="L82" s="12"/>
    </row>
    <row r="83" spans="1:12" ht="18.75">
      <c r="A83" s="10"/>
      <c r="B83" s="10"/>
      <c r="C83" s="13"/>
      <c r="D83" s="13"/>
      <c r="E83" s="12"/>
      <c r="F83" s="12"/>
      <c r="G83" s="12"/>
      <c r="H83" s="12"/>
      <c r="I83" s="12"/>
      <c r="J83" s="12"/>
      <c r="K83" s="12"/>
      <c r="L83" s="12"/>
    </row>
    <row r="84" spans="1:12" ht="18.75">
      <c r="A84" s="10"/>
      <c r="B84" s="10"/>
      <c r="C84" s="13"/>
      <c r="D84" s="13"/>
      <c r="E84" s="14"/>
      <c r="F84" s="15" t="s">
        <v>6</v>
      </c>
      <c r="G84" s="12"/>
      <c r="H84" s="12"/>
      <c r="I84" s="12"/>
      <c r="J84" s="12"/>
      <c r="K84" s="12"/>
      <c r="L84" s="12"/>
    </row>
    <row r="85" spans="1:12" ht="18.75">
      <c r="A85" s="10"/>
      <c r="B85" s="10"/>
      <c r="C85" s="10"/>
      <c r="D85" s="10"/>
      <c r="E85" s="12"/>
      <c r="F85" s="12"/>
      <c r="G85" s="12"/>
      <c r="H85" s="12"/>
      <c r="I85" s="12"/>
      <c r="J85" s="12"/>
      <c r="K85" s="12"/>
      <c r="L85" s="12"/>
    </row>
    <row r="86" spans="1:12" ht="18.75">
      <c r="A86" s="10"/>
      <c r="B86" s="10"/>
      <c r="C86" s="11"/>
      <c r="D86" s="11"/>
      <c r="E86" s="13"/>
      <c r="F86" s="10"/>
      <c r="G86" s="10"/>
      <c r="H86" s="10"/>
      <c r="I86" s="10"/>
      <c r="J86" s="10"/>
      <c r="K86" s="10"/>
      <c r="L86" s="10"/>
    </row>
    <row r="87" spans="1:12" ht="18.75">
      <c r="A87" s="10"/>
      <c r="B87" s="10"/>
      <c r="C87" s="12"/>
      <c r="D87" s="12"/>
      <c r="E87" s="10"/>
      <c r="F87" s="10"/>
      <c r="G87" s="10"/>
      <c r="H87" s="10"/>
      <c r="I87" s="10"/>
      <c r="J87" s="10"/>
      <c r="K87" s="10"/>
      <c r="L87" s="10"/>
    </row>
    <row r="88" spans="1:12" ht="18.75">
      <c r="A88" s="10"/>
      <c r="B88" s="10"/>
      <c r="C88" s="12"/>
      <c r="D88" s="12"/>
      <c r="E88" s="10"/>
      <c r="F88" s="10"/>
      <c r="G88" s="10"/>
      <c r="H88" s="10"/>
      <c r="I88" s="10"/>
      <c r="J88" s="10"/>
      <c r="K88" s="10"/>
      <c r="L88" s="10"/>
    </row>
    <row r="89" spans="1:12" ht="18.75">
      <c r="A89" s="10"/>
      <c r="B89" s="10"/>
      <c r="C89" s="11"/>
      <c r="D89" s="11"/>
      <c r="E89" s="13"/>
      <c r="F89" s="10"/>
      <c r="G89" s="10"/>
      <c r="H89" s="10"/>
      <c r="I89" s="10"/>
      <c r="J89" s="10"/>
      <c r="K89" s="10"/>
      <c r="L89" s="10"/>
    </row>
    <row r="90" spans="1:12" ht="18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ht="18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ht="18.75">
      <c r="A92" s="10"/>
      <c r="B92" s="10"/>
      <c r="C92" s="10"/>
      <c r="D92" s="10"/>
      <c r="E92" s="10"/>
      <c r="F92" s="13"/>
      <c r="G92" s="10"/>
      <c r="H92" s="10"/>
      <c r="I92" s="10"/>
      <c r="J92" s="10"/>
      <c r="K92" s="10"/>
      <c r="L92" s="10"/>
    </row>
    <row r="93" spans="1:12" ht="18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ht="18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 ht="18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 ht="18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 ht="18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 ht="18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 ht="18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 ht="18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 ht="18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 ht="18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 ht="18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ht="18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 ht="18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ht="18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18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18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8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 ht="18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ht="18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ht="18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ht="18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ht="18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ht="18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18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ht="18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18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ht="18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 ht="18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ht="18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ht="18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 ht="18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ht="18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 ht="18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 ht="18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 ht="18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 ht="18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1:12" ht="18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1:12" ht="18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1:12" ht="18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1:12" ht="18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1:12" ht="18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2" ht="18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1:12" ht="18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1:12" ht="18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1:12" ht="18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 ht="18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1:12" ht="18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 ht="18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1:12" ht="18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1:12" ht="18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1:12" ht="18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1:12" ht="18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 ht="18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 ht="18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 ht="18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1:12" ht="18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 ht="18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1:12" ht="18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 ht="18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1:12" ht="18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2" ht="18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2" ht="18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 ht="18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 ht="18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1:12" ht="18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1:12" ht="18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1:12" ht="18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1:12" ht="18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 ht="18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1:12" ht="18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1:12" ht="18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 ht="18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1:12" ht="18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1:12" ht="18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1:12" ht="18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 ht="18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1:12" ht="18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1:12" ht="18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 ht="18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1:12" ht="18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1:12" ht="18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 ht="18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1:12" ht="18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1:12" ht="18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1:12" ht="18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 ht="18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 ht="18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 ht="18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1:12" ht="18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 ht="18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2" ht="18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2" ht="18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2" ht="18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2" ht="18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 ht="18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1:12" ht="18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spans="1:12" ht="18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spans="1:12" ht="18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spans="1:12" ht="18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spans="1:12" ht="18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spans="1:12" ht="18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spans="1:12" ht="18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spans="1:12" ht="18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spans="1:12" ht="18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spans="1:12" ht="18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spans="1:12" ht="18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spans="1:12" ht="18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spans="1:12" ht="18.7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spans="1:12" ht="18.7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spans="1:12" ht="18.7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spans="1:12" ht="18.7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spans="1:12" ht="18.7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spans="1:12" ht="18.7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spans="1:12" ht="18.7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spans="1:12" ht="18.7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spans="1:12" ht="18.7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spans="1:12" ht="18.7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spans="1:12" ht="18.7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1:12" ht="18.7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spans="1:12" ht="18.7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 ht="18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spans="1:12" ht="18.7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spans="1:12" ht="18.7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spans="1:12" ht="18.7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spans="1:12" ht="18.7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spans="1:12" ht="18.7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spans="1:12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spans="1:12" ht="18.7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spans="1:12" ht="18.7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spans="1:12" ht="18.7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spans="1:12" ht="18.7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spans="1:12" ht="18.7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spans="1:12" ht="18.7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spans="1:12" ht="18.7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spans="1:12" ht="18.7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spans="1:12" ht="18.7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spans="1:12" ht="18.7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spans="1:12" ht="18.7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spans="1:12" ht="18.7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spans="1:12" ht="18.7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spans="1:12" ht="18.7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spans="1:12" ht="18.7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1:12" ht="18.7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2" ht="18.7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spans="1:12" ht="18.7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spans="1:12" ht="18.7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spans="1:12" ht="18.7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spans="1:12" ht="18.7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spans="1:12" ht="18.7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spans="1:12" ht="18.7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spans="1:12" ht="18.7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spans="1:12" ht="18.7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spans="1:12" ht="18.7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1:12" ht="18.7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spans="1:12" ht="18.7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1:12" ht="18.7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spans="1:12" ht="18.7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spans="1:12" ht="18.7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spans="1:12" ht="18.7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spans="1:12" ht="18.7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1:12" ht="18.7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spans="1:12" ht="18.7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spans="1:12" ht="18.7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spans="1:12" ht="18.7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spans="1:12" ht="18.7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spans="1:12" ht="18.7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spans="1:12" ht="18.7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spans="1:12" ht="18.7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spans="1:12" ht="18.7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spans="1:12" ht="18.7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spans="1:12" ht="18.7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spans="1:12" ht="18.7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spans="1:12" ht="18.7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spans="1:12" ht="18.7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spans="1:12" ht="18.7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spans="1:12" ht="18.7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spans="1:12" ht="18.7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spans="1:12" ht="18.7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spans="1:12" ht="18.7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spans="1:12" ht="18.7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spans="1:12" ht="18.7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spans="1:12" ht="18.7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1:12" ht="18.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spans="1:12" ht="18.7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spans="1:12" ht="18.7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spans="1:12" ht="18.7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spans="1:12" ht="18.7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spans="1:12" ht="18.7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spans="1:12" ht="18.7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spans="1:12" ht="18.7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1:12" ht="18.7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spans="1:12" ht="18.7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spans="1:12" ht="18.7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spans="1:12" ht="18.7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spans="1:12" ht="18.7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spans="1:12" ht="18.7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spans="1:12" ht="18.7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spans="1:12" ht="18.7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1:12" ht="18.7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spans="1:12" ht="18.7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spans="1:12" ht="18.7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spans="1:12" ht="18.7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spans="1:12" ht="18.7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spans="1:12" ht="18.7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spans="1:12" ht="18.7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spans="1:12" ht="18.7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spans="1:12" ht="18.7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spans="1:12" ht="18.7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spans="1:12" ht="18.7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spans="1:12" ht="18.7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spans="1:12" ht="18.7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spans="1:12" ht="18.7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spans="1:12" ht="18.7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spans="1:12" ht="18.7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spans="1:12" ht="18.7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spans="1:12" ht="18.7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spans="1:12" ht="18.7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spans="1:12" ht="18.7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spans="1:12" ht="18.7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spans="1:12" ht="18.7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spans="1:12" ht="18.7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spans="1:12" ht="18.7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1:12" ht="18.7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spans="1:12" ht="18.7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spans="1:12" ht="18.7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spans="1:12" ht="18.7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spans="1:12" ht="18.7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spans="1:12" ht="18.7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spans="1:12" ht="18.7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spans="1:12" ht="18.7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spans="1:12" ht="18.7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spans="1:12" ht="18.7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spans="1:12" ht="18.7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spans="1:12" ht="18.7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spans="1:12" ht="18.7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spans="1:12" ht="18.7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1:12" ht="18.7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 spans="1:12" ht="18.7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1:12" ht="18.7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 spans="1:12" ht="18.7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 spans="1:12" ht="18.7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 spans="1:12" ht="18.7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 spans="1:12" ht="18.7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 spans="1:12" ht="18.7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 spans="1:12" ht="18.7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 spans="1:12" ht="18.7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 spans="1:12" ht="18.7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 spans="1:12" ht="18.7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 spans="1:12" ht="18.7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 spans="1:12" ht="18.7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 spans="1:12" ht="18.7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 spans="1:12" ht="18.7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 spans="1:12" ht="18.7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 spans="1:12" ht="18.7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 spans="1:12" ht="18.7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 spans="1:12" ht="18.7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 spans="1:12" ht="18.7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 spans="1:12" ht="18.7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 spans="1:12" ht="18.7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 spans="1:12" ht="18.7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 spans="1:12" ht="18.7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 spans="1:12" ht="18.7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1:12" ht="18.7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1:12" ht="18.7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1:12" ht="18.7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1:12" ht="18.7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1:12" ht="18.7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1:12" ht="18.7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1:12" ht="18.7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1:12" ht="18.7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1:12" ht="18.7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1:12" ht="18.7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1:12" ht="18.7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1:12" ht="18.7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1:12" ht="18.7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1:12" ht="18.7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spans="1:12" ht="18.7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 spans="1:12" ht="18.7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 spans="1:12" ht="18.7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 spans="1:12" ht="18.7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 spans="1:12" ht="18.7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 spans="1:12" ht="18.7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 spans="1:12" ht="18.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 spans="1:12" ht="18.7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 spans="1:12" ht="18.7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1:12" ht="18.7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 spans="1:12" ht="18.7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 spans="1:12" ht="18.7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 spans="1:12" ht="18.7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 spans="1:12" ht="18.7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 spans="1:12" ht="18.7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 spans="1:12" ht="18.7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 spans="1:12" ht="18.7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 spans="1:12" ht="18.7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 spans="1:12" ht="18.7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spans="1:12" ht="18.7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 spans="1:12" ht="18.7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 spans="1:12" ht="18.7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 spans="1:12" ht="18.7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 spans="1:12" ht="18.7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 spans="1:12" ht="18.7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 spans="1:12" ht="18.7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 spans="1:12" ht="18.7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 spans="1:12" ht="18.7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 spans="1:12" ht="18.7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spans="1:12" ht="18.7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 spans="1:12" ht="18.7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 spans="1:12" ht="18.7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 spans="1:12" ht="18.7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 spans="1:12" ht="18.7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 spans="1:12" ht="18.7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 spans="1:12" ht="18.7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spans="1:12" ht="18.7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spans="1:12" ht="18.7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spans="1:12" ht="18.7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 spans="1:12" ht="18.7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 spans="1:12" ht="18.7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 spans="1:12" ht="18.7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 spans="1:12" ht="18.7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 spans="1:12" ht="18.7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 spans="1:12" ht="18.7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 spans="1:12" ht="18.7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 spans="1:12" ht="18.7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 spans="1:12" ht="18.7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 spans="1:12" ht="18.7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 spans="1:12" ht="18.7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 spans="1:12" ht="18.7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 spans="1:12" ht="18.7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 spans="1:12" ht="18.7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 spans="1:12" ht="18.7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 spans="1:12" ht="18.7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 spans="1:12" ht="18.7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 spans="1:12" ht="18.7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 spans="1:12" ht="18.7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 spans="1:12" ht="18.7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 spans="1:12" ht="18.7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 spans="1:12" ht="18.7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 spans="1:12" ht="18.7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 spans="1:12" ht="18.7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 spans="1:12" ht="18.7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 spans="1:12" ht="18.7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 spans="1:12" ht="18.7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 spans="1:12" ht="18.7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 spans="1:12" ht="18.7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 spans="1:12" ht="18.7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 spans="1:12" ht="18.7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 spans="1:12" ht="18.7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 spans="1:12" ht="18.7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 spans="1:12" ht="18.7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 spans="1:12" ht="18.7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 spans="1:12" ht="18.7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 spans="1:12" ht="18.7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 spans="1:12" ht="18.7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 spans="1:12" ht="18.7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 spans="1:12" ht="18.7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 spans="1:12" ht="18.7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 spans="1:12" ht="18.7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 spans="1:12" ht="18.7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 spans="1:12" ht="18.7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 spans="1:12" ht="18.7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 spans="1:12" ht="18.7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 spans="1:12" ht="18.7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 spans="1:12" ht="18.7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 spans="1:12" ht="18.7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 spans="1:12" ht="18.7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 spans="1:12" ht="18.7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 spans="1:12" ht="18.7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 spans="1:12" ht="18.7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 spans="1:12" ht="18.7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 spans="1:12" ht="18.7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 spans="1:12" ht="18.7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 spans="1:12" ht="18.7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 spans="1:12" ht="18.7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 spans="1:12" ht="18.7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 spans="1:12" ht="18.7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 spans="1:12" ht="18.7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 spans="1:12" ht="18.7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 spans="1:12" ht="18.7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 spans="1:12" ht="18.7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 spans="1:12" ht="18.7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 spans="1:12" ht="18.7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 spans="1:12" ht="18.7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 spans="1:12" ht="18.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 spans="1:12" ht="18.7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 spans="1:12" ht="18.7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 spans="1:12" ht="18.7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 spans="1:12" ht="18.7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 spans="1:12" ht="18.7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 spans="1:12" ht="18.7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 spans="1:12" ht="18.7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 spans="1:12" ht="18.7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 spans="1:12" ht="18.7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 spans="1:12" ht="18.7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 spans="1:12" ht="18.7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 spans="1:12" ht="18.7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 spans="1:12" ht="18.7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 spans="1:12" ht="18.7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 spans="1:12" ht="18.7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 spans="1:12" ht="18.7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 spans="1:12" ht="18.7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 spans="1:12" ht="18.7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 spans="1:12" ht="18.7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 spans="1:12" ht="18.7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 spans="1:12" ht="18.7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 spans="1:12" ht="18.7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 spans="1:12" ht="18.7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 spans="1:12" ht="18.7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 spans="1:12" ht="18.7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 spans="1:12" ht="18.7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 spans="1:12" ht="18.7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 spans="1:12" ht="18.7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 spans="1:12" ht="18.7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 spans="1:12" ht="18.7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 spans="1:12" ht="18.7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 spans="1:12" ht="18.7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 spans="1:12" ht="18.7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 spans="1:12" ht="18.7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 spans="1:12" ht="18.7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 spans="1:12" ht="18.7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 spans="1:12" ht="18.7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 spans="1:12" ht="18.7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 spans="1:12" ht="18.7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 spans="1:12" ht="18.7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 spans="1:12" ht="18.7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 spans="1:12" ht="18.7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 spans="1:12" ht="18.7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 spans="1:12" ht="18.7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 spans="1:12" ht="18.7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 spans="1:12" ht="18.7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 spans="1:12" ht="18.7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 spans="1:12" ht="18.7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 spans="1:12" ht="18.7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 spans="1:12" ht="18.7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 spans="1:12" ht="18.7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 spans="1:12" ht="18.7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 spans="1:12" ht="18.7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 spans="1:12" ht="18.7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 spans="1:12" ht="18.7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 spans="1:12" ht="18.7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 spans="1:12" ht="18.7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 spans="1:12" ht="18.7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 spans="1:12" ht="18.7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 spans="1:12" ht="18.7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 spans="1:12" ht="18.7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 spans="1:12" ht="18.7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 spans="1:12" ht="18.7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 spans="1:12" ht="18.7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 spans="1:12" ht="18.7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 spans="1:12" ht="18.7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 spans="1:12" ht="18.7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 spans="1:12" ht="18.7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 spans="1:12" ht="18.7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 spans="1:12" ht="18.7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 spans="1:12" ht="18.7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 spans="1:12" ht="18.7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 spans="1:12" ht="18.7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 spans="1:12" ht="18.7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 spans="1:12" ht="18.7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 spans="1:12" ht="18.7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 spans="1:12" ht="18.7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 spans="1:12" ht="18.7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 spans="1:12" ht="18.7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 spans="1:12" ht="18.7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 spans="1:12" ht="18.7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 spans="1:12" ht="18.7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 spans="1:12" ht="18.7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 spans="1:12" ht="18.7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 spans="1:12" ht="18.7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 spans="1:12" ht="18.7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 spans="1:12" ht="18.7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 spans="1:12" ht="18.7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 spans="1:12" ht="18.7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 spans="1:12" ht="18.7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 spans="1:12" ht="18.7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 spans="1:12" ht="18.7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 spans="1:12" ht="18.7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 spans="1:12" ht="18.7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 spans="1:12" ht="18.7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 spans="1:12" ht="18.7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 spans="1:12" ht="18.7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 spans="1:12" ht="18.7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 spans="1:12" ht="18.7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 spans="1:12" ht="18.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 spans="1:12" ht="18.7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 spans="1:12" ht="18.7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 spans="1:12" ht="18.7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 spans="1:12" ht="18.7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 spans="1:12" ht="18.7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 spans="1:12" ht="18.7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 spans="1:12" ht="18.7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 spans="1:12" ht="18.7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 spans="1:12" ht="18.7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 spans="1:12" ht="18.7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 spans="1:12" ht="18.7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 spans="1:12" ht="18.7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 spans="1:12" ht="18.7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 spans="1:12" ht="18.7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 spans="1:12" ht="18.7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 spans="1:12" ht="18.7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 spans="1:12" ht="18.7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 spans="1:12" ht="18.7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 spans="1:12" ht="18.7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 spans="1:12" ht="18.7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 spans="1:12" ht="18.7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 spans="1:12" ht="18.7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 spans="1:12" ht="18.7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 spans="1:12" ht="18.7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 spans="1:12" ht="18.7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 spans="1:12" ht="18.7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 spans="1:12" ht="18.7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 spans="1:12" ht="18.7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 spans="1:12" ht="18.7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 spans="1:12" ht="18.7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 spans="1:12" ht="18.7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 spans="1:12" ht="18.7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 spans="1:12" ht="18.7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 spans="1:12" ht="18.7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 spans="1:12" ht="18.7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 spans="1:12" ht="18.7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 spans="1:12" ht="18.7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 spans="1:12" ht="18.7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 spans="1:12" ht="18.7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 spans="1:12" ht="18.7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 spans="1:12" ht="18.7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 spans="1:12" ht="18.7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 spans="1:12" ht="18.7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 spans="1:12" ht="18.7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 spans="1:12" ht="18.7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 spans="1:12" ht="18.7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 spans="1:12" ht="18.7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 spans="1:12" ht="18.7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 spans="1:12" ht="18.7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 spans="1:12" ht="18.7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 spans="1:12" ht="18.7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 spans="1:12" ht="18.7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 spans="1:12" ht="18.7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 spans="1:12" ht="18.7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 spans="1:12" ht="18.7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 spans="1:12" ht="18.7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 spans="1:12" ht="18.7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 spans="1:12" ht="18.7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 spans="1:12" ht="18.7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 spans="1:12" ht="18.7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 spans="1:12" ht="18.7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 spans="1:12" ht="18.7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 spans="1:12" ht="18.7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 spans="1:12" ht="18.7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 spans="1:12" ht="18.7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 spans="1:12" ht="18.7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 spans="1:12" ht="18.7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 spans="1:12" ht="18.7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 spans="1:12" ht="18.7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 spans="1:12" ht="18.7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 spans="1:12" ht="18.7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 spans="1:12" ht="18.7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 spans="1:12" ht="18.7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 spans="1:12" ht="18.7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 spans="1:12" ht="18.7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 spans="1:12" ht="18.7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 spans="1:12" ht="18.7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 spans="1:12" ht="18.7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 spans="1:12" ht="18.7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 spans="1:12" ht="18.7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 spans="1:12" ht="18.7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 spans="1:12" ht="18.7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 spans="1:12" ht="18.7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 spans="1:12" ht="18.7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 spans="1:12" ht="18.7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 spans="1:12" ht="18.7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 spans="1:12" ht="18.7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 spans="1:12" ht="18.7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 spans="1:12" ht="18.7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 spans="1:12" ht="18.7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 spans="1:12" ht="18.7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 spans="1:12" ht="18.7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 spans="1:12" ht="18.7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 spans="1:12" ht="18.7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 spans="1:12" ht="18.7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 spans="1:12" ht="18.7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 spans="1:12" ht="18.7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 spans="1:12" ht="18.7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 spans="1:12" ht="18.7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 spans="1:12" ht="18.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 spans="1:12" ht="18.7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 spans="1:12" ht="18.7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 spans="1:12" ht="18.7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 spans="1:12" ht="18.7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 spans="1:12" ht="18.7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 spans="1:12" ht="18.7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 spans="1:12" ht="18.7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 spans="1:12" ht="18.7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 spans="1:12" ht="18.7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 spans="1:12" ht="18.7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 spans="1:12" ht="18.7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 spans="1:12" ht="18.7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 spans="1:12" ht="18.7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 spans="1:12" ht="18.7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 spans="1:12" ht="18.7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 spans="1:12" ht="18.7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 spans="1:12" ht="18.7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 spans="1:12" ht="18.7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 spans="1:12" ht="18.7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 spans="1:12" ht="18.7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 spans="1:12" ht="18.7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 spans="1:12" ht="18.7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 spans="1:12" ht="18.7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 spans="1:12" ht="18.7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 spans="1:12" ht="18.7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 spans="1:12" ht="18.7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 spans="1:12" ht="18.7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 spans="1:12" ht="18.7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 spans="1:12" ht="18.7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 spans="1:12" ht="18.7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 spans="1:12" ht="18.7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 spans="1:12" ht="18.7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 spans="1:12" ht="18.7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 spans="1:12" ht="18.7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 spans="1:12" ht="18.7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 spans="1:12" ht="18.7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 spans="1:12" ht="18.7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 spans="1:12" ht="18.7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 spans="1:12" ht="18.7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 spans="1:12" ht="18.7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 spans="1:12" ht="18.7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 spans="1:12" ht="18.7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 spans="1:12" ht="18.7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 spans="1:12" ht="18.7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 spans="1:12" ht="18.7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 spans="1:12" ht="18.7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 spans="1:12" ht="18.7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 spans="1:12" ht="18.7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 spans="1:12" ht="18.7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 spans="1:12" ht="18.7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 spans="1:12" ht="18.7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 spans="1:12" ht="18.7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 spans="1:12" ht="18.7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 spans="1:12" ht="18.7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 spans="1:12" ht="18.7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 spans="1:12" ht="18.7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 spans="1:12" ht="18.7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 spans="1:12" ht="18.7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 spans="1:12" ht="18.7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 spans="1:12" ht="18.7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 spans="1:12" ht="18.7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 spans="1:12" ht="18.7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 spans="1:12" ht="18.7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 spans="1:12" ht="18.7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 spans="1:12" ht="18.7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 spans="1:12" ht="18.7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 spans="1:12" ht="18.7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 spans="1:12" ht="18.7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 spans="1:12" ht="18.7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 spans="1:12" ht="18.7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 spans="1:12" ht="18.7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 spans="1:12" ht="18.7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 spans="1:12" ht="18.7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 spans="1:12" ht="18.7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 spans="1:12" ht="18.7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 spans="1:12" ht="18.7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 spans="1:12" ht="18.7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 spans="1:12" ht="18.7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 spans="1:12" ht="18.7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 spans="1:12" ht="18.7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 spans="1:12" ht="18.7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 spans="1:12" ht="18.7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 spans="1:12" ht="18.7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 spans="1:12" ht="18.7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 spans="1:12" ht="18.7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 spans="1:12" ht="18.7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 spans="1:12" ht="18.7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 spans="1:12" ht="18.7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 spans="1:12" ht="18.7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 spans="1:12" ht="18.7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 spans="1:12" ht="18.7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 spans="1:12" ht="18.7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 spans="1:12" ht="18.7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 spans="1:12" ht="18.7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 spans="1:12" ht="18.7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 spans="1:12" ht="18.7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 spans="1:12" ht="18.7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 spans="1:12" ht="18.7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 spans="1:12" ht="18.7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 spans="1:12" ht="18.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 spans="1:12" ht="18.7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 spans="1:12" ht="18.7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 spans="1:12" ht="18.7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 spans="1:12" ht="18.7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</row>
  </sheetData>
  <mergeCells count="17">
    <mergeCell ref="C4:C6"/>
    <mergeCell ref="E4:E6"/>
    <mergeCell ref="F4:F6"/>
    <mergeCell ref="M3:O3"/>
    <mergeCell ref="M4:M6"/>
    <mergeCell ref="N4:N6"/>
    <mergeCell ref="O4:O6"/>
    <mergeCell ref="G4:L4"/>
    <mergeCell ref="G5:H5"/>
    <mergeCell ref="K5:L5"/>
    <mergeCell ref="A1:O1"/>
    <mergeCell ref="A78:B78"/>
    <mergeCell ref="D4:D6"/>
    <mergeCell ref="I5:J5"/>
    <mergeCell ref="A3:A6"/>
    <mergeCell ref="B3:B6"/>
    <mergeCell ref="C3:L3"/>
  </mergeCells>
  <phoneticPr fontId="0" type="noConversion"/>
  <conditionalFormatting sqref="E7:E77">
    <cfRule type="expression" dxfId="1" priority="1" stopIfTrue="1">
      <formula>XEG7=1</formula>
    </cfRule>
  </conditionalFormatting>
  <conditionalFormatting sqref="F7:F77">
    <cfRule type="expression" dxfId="0" priority="2" stopIfTrue="1">
      <formula>XEG7=1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01.06+дот</vt:lpstr>
      <vt:lpstr>'01.06+дот'!Заголовки_для_печати</vt:lpstr>
      <vt:lpstr>'01.06+дот'!Область_печати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2024-06-03T08:13:09Z</cp:lastPrinted>
  <dcterms:created xsi:type="dcterms:W3CDTF">1998-06-23T07:12:01Z</dcterms:created>
  <dcterms:modified xsi:type="dcterms:W3CDTF">2024-06-04T06:47:57Z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