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45" windowWidth="23250" windowHeight="13080"/>
  </bookViews>
  <sheets>
    <sheet name="01.08+ дотація" sheetId="1" r:id="rId1"/>
  </sheets>
  <externalReferences>
    <externalReference r:id="rId2"/>
  </externalReferences>
  <definedNames>
    <definedName name="_xlnm.Database">#REF!</definedName>
    <definedName name="_xlnm.Print_Titles" localSheetId="0">'01.08+ дотація'!$A:$B,'01.08+ дотація'!$2:$6</definedName>
    <definedName name="_xlnm.Print_Area" localSheetId="0">'01.08+ дотація'!$A$1:$O$80</definedName>
  </definedNames>
  <calcPr calcId="144525" fullCalcOnLoad="1"/>
</workbook>
</file>

<file path=xl/calcChain.xml><?xml version="1.0" encoding="utf-8"?>
<calcChain xmlns="http://schemas.openxmlformats.org/spreadsheetml/2006/main">
  <c r="D78" i="1" l="1"/>
  <c r="E78" i="1"/>
  <c r="F78" i="1"/>
  <c r="C78" i="1"/>
  <c r="G7" i="1"/>
  <c r="H7" i="1"/>
  <c r="I7" i="1"/>
  <c r="J7" i="1"/>
  <c r="K7" i="1"/>
  <c r="L7" i="1"/>
  <c r="O7" i="1"/>
  <c r="G8" i="1"/>
  <c r="H8" i="1"/>
  <c r="I8" i="1"/>
  <c r="J8" i="1"/>
  <c r="K8" i="1"/>
  <c r="L8" i="1"/>
  <c r="G9" i="1"/>
  <c r="H9" i="1"/>
  <c r="I9" i="1"/>
  <c r="J9" i="1"/>
  <c r="K9" i="1"/>
  <c r="L9" i="1"/>
  <c r="G10" i="1"/>
  <c r="H10" i="1"/>
  <c r="I10" i="1"/>
  <c r="J10" i="1"/>
  <c r="K10" i="1"/>
  <c r="L10" i="1"/>
  <c r="G11" i="1"/>
  <c r="H11" i="1"/>
  <c r="I11" i="1"/>
  <c r="J11" i="1"/>
  <c r="K11" i="1"/>
  <c r="L11" i="1"/>
  <c r="G12" i="1"/>
  <c r="H12" i="1"/>
  <c r="I12" i="1"/>
  <c r="J12" i="1"/>
  <c r="K12" i="1"/>
  <c r="L12" i="1"/>
  <c r="G13" i="1"/>
  <c r="H13" i="1"/>
  <c r="I13" i="1"/>
  <c r="J13" i="1"/>
  <c r="K13" i="1"/>
  <c r="L13" i="1"/>
  <c r="G14" i="1"/>
  <c r="H14" i="1"/>
  <c r="I14" i="1"/>
  <c r="J14" i="1"/>
  <c r="K14" i="1"/>
  <c r="L14" i="1"/>
  <c r="O14" i="1"/>
  <c r="G15" i="1"/>
  <c r="H15" i="1"/>
  <c r="I15" i="1"/>
  <c r="J15" i="1"/>
  <c r="K15" i="1"/>
  <c r="L15" i="1"/>
  <c r="G16" i="1"/>
  <c r="H16" i="1"/>
  <c r="I16" i="1"/>
  <c r="J16" i="1"/>
  <c r="K16" i="1"/>
  <c r="L16" i="1"/>
  <c r="O16" i="1"/>
  <c r="G17" i="1"/>
  <c r="H17" i="1"/>
  <c r="I17" i="1"/>
  <c r="J17" i="1"/>
  <c r="K17" i="1"/>
  <c r="L17" i="1"/>
  <c r="O17" i="1"/>
  <c r="G18" i="1"/>
  <c r="H18" i="1"/>
  <c r="I18" i="1"/>
  <c r="J18" i="1"/>
  <c r="K18" i="1"/>
  <c r="L18" i="1"/>
  <c r="G19" i="1"/>
  <c r="H19" i="1"/>
  <c r="I19" i="1"/>
  <c r="J19" i="1"/>
  <c r="K19" i="1"/>
  <c r="L19" i="1"/>
  <c r="G20" i="1"/>
  <c r="H20" i="1"/>
  <c r="I20" i="1"/>
  <c r="J20" i="1"/>
  <c r="K20" i="1"/>
  <c r="L20" i="1"/>
  <c r="G21" i="1"/>
  <c r="H21" i="1"/>
  <c r="I21" i="1"/>
  <c r="J21" i="1"/>
  <c r="K21" i="1"/>
  <c r="L21" i="1"/>
  <c r="O21" i="1"/>
  <c r="G22" i="1"/>
  <c r="H22" i="1"/>
  <c r="I22" i="1"/>
  <c r="J22" i="1"/>
  <c r="K22" i="1"/>
  <c r="L22" i="1"/>
  <c r="O22" i="1"/>
  <c r="G23" i="1"/>
  <c r="H23" i="1"/>
  <c r="I23" i="1"/>
  <c r="J23" i="1"/>
  <c r="K23" i="1"/>
  <c r="L23" i="1"/>
  <c r="O23" i="1"/>
  <c r="G24" i="1"/>
  <c r="H24" i="1"/>
  <c r="I24" i="1"/>
  <c r="J24" i="1"/>
  <c r="K24" i="1"/>
  <c r="L24" i="1"/>
  <c r="O24" i="1"/>
  <c r="G25" i="1"/>
  <c r="H25" i="1"/>
  <c r="I25" i="1"/>
  <c r="J25" i="1"/>
  <c r="K25" i="1"/>
  <c r="L25" i="1"/>
  <c r="O25" i="1"/>
  <c r="G26" i="1"/>
  <c r="H26" i="1"/>
  <c r="I26" i="1"/>
  <c r="J26" i="1"/>
  <c r="K26" i="1"/>
  <c r="L26" i="1"/>
  <c r="O26" i="1"/>
  <c r="G27" i="1"/>
  <c r="H27" i="1"/>
  <c r="I27" i="1"/>
  <c r="J27" i="1"/>
  <c r="K27" i="1"/>
  <c r="L27" i="1"/>
  <c r="O27" i="1"/>
  <c r="G28" i="1"/>
  <c r="H28" i="1"/>
  <c r="I28" i="1"/>
  <c r="J28" i="1"/>
  <c r="K28" i="1"/>
  <c r="L28" i="1"/>
  <c r="G29" i="1"/>
  <c r="H29" i="1"/>
  <c r="I29" i="1"/>
  <c r="J29" i="1"/>
  <c r="K29" i="1"/>
  <c r="L29" i="1"/>
  <c r="G30" i="1"/>
  <c r="H30" i="1"/>
  <c r="I30" i="1"/>
  <c r="J30" i="1"/>
  <c r="K30" i="1"/>
  <c r="L30" i="1"/>
  <c r="O30" i="1"/>
  <c r="G31" i="1"/>
  <c r="H31" i="1"/>
  <c r="I31" i="1"/>
  <c r="J31" i="1"/>
  <c r="K31" i="1"/>
  <c r="L31" i="1"/>
  <c r="O31" i="1"/>
  <c r="G32" i="1"/>
  <c r="H32" i="1"/>
  <c r="I32" i="1"/>
  <c r="J32" i="1"/>
  <c r="K32" i="1"/>
  <c r="L32" i="1"/>
  <c r="O32" i="1"/>
  <c r="G33" i="1"/>
  <c r="H33" i="1"/>
  <c r="I33" i="1"/>
  <c r="J33" i="1"/>
  <c r="K33" i="1"/>
  <c r="L33" i="1"/>
  <c r="O33" i="1"/>
  <c r="G34" i="1"/>
  <c r="H34" i="1"/>
  <c r="I34" i="1"/>
  <c r="J34" i="1"/>
  <c r="K34" i="1"/>
  <c r="L34" i="1"/>
  <c r="O34" i="1"/>
  <c r="G35" i="1"/>
  <c r="H35" i="1"/>
  <c r="I35" i="1"/>
  <c r="J35" i="1"/>
  <c r="K35" i="1"/>
  <c r="L35" i="1"/>
  <c r="O35" i="1"/>
  <c r="G36" i="1"/>
  <c r="H36" i="1"/>
  <c r="I36" i="1"/>
  <c r="J36" i="1"/>
  <c r="K36" i="1"/>
  <c r="L36" i="1"/>
  <c r="O36" i="1"/>
  <c r="G37" i="1"/>
  <c r="H37" i="1"/>
  <c r="I37" i="1"/>
  <c r="J37" i="1"/>
  <c r="K37" i="1"/>
  <c r="L37" i="1"/>
  <c r="O37" i="1"/>
  <c r="G38" i="1"/>
  <c r="H38" i="1"/>
  <c r="I38" i="1"/>
  <c r="J38" i="1"/>
  <c r="K38" i="1"/>
  <c r="L38" i="1"/>
  <c r="O38" i="1"/>
  <c r="G39" i="1"/>
  <c r="H39" i="1"/>
  <c r="I39" i="1"/>
  <c r="J39" i="1"/>
  <c r="K39" i="1"/>
  <c r="L39" i="1"/>
  <c r="O39" i="1"/>
  <c r="G40" i="1"/>
  <c r="H40" i="1"/>
  <c r="I40" i="1"/>
  <c r="J40" i="1"/>
  <c r="K40" i="1"/>
  <c r="L40" i="1"/>
  <c r="O40" i="1"/>
  <c r="G41" i="1"/>
  <c r="H41" i="1"/>
  <c r="I41" i="1"/>
  <c r="J41" i="1"/>
  <c r="K41" i="1"/>
  <c r="L41" i="1"/>
  <c r="O41" i="1"/>
  <c r="G42" i="1"/>
  <c r="H42" i="1"/>
  <c r="I42" i="1"/>
  <c r="J42" i="1"/>
  <c r="K42" i="1"/>
  <c r="L42" i="1"/>
  <c r="O42" i="1"/>
  <c r="G43" i="1"/>
  <c r="H43" i="1"/>
  <c r="I43" i="1"/>
  <c r="J43" i="1"/>
  <c r="K43" i="1"/>
  <c r="L43" i="1"/>
  <c r="O43" i="1"/>
  <c r="G44" i="1"/>
  <c r="H44" i="1"/>
  <c r="I44" i="1"/>
  <c r="J44" i="1"/>
  <c r="K44" i="1"/>
  <c r="L44" i="1"/>
  <c r="O44" i="1"/>
  <c r="G45" i="1"/>
  <c r="H45" i="1"/>
  <c r="I45" i="1"/>
  <c r="J45" i="1"/>
  <c r="K45" i="1"/>
  <c r="L45" i="1"/>
  <c r="O45" i="1"/>
  <c r="G46" i="1"/>
  <c r="H46" i="1"/>
  <c r="I46" i="1"/>
  <c r="J46" i="1"/>
  <c r="K46" i="1"/>
  <c r="L46" i="1"/>
  <c r="O46" i="1"/>
  <c r="G47" i="1"/>
  <c r="H47" i="1"/>
  <c r="I47" i="1"/>
  <c r="J47" i="1"/>
  <c r="K47" i="1"/>
  <c r="L47" i="1"/>
  <c r="O47" i="1"/>
  <c r="G48" i="1"/>
  <c r="H48" i="1"/>
  <c r="I48" i="1"/>
  <c r="J48" i="1"/>
  <c r="K48" i="1"/>
  <c r="L48" i="1"/>
  <c r="O48" i="1"/>
  <c r="G49" i="1"/>
  <c r="H49" i="1"/>
  <c r="I49" i="1"/>
  <c r="J49" i="1"/>
  <c r="K49" i="1"/>
  <c r="L49" i="1"/>
  <c r="O49" i="1"/>
  <c r="G50" i="1"/>
  <c r="H50" i="1"/>
  <c r="I50" i="1"/>
  <c r="J50" i="1"/>
  <c r="K50" i="1"/>
  <c r="L50" i="1"/>
  <c r="O50" i="1"/>
  <c r="G51" i="1"/>
  <c r="H51" i="1"/>
  <c r="I51" i="1"/>
  <c r="J51" i="1"/>
  <c r="K51" i="1"/>
  <c r="L51" i="1"/>
  <c r="O51" i="1"/>
  <c r="G52" i="1"/>
  <c r="H52" i="1"/>
  <c r="I52" i="1"/>
  <c r="J52" i="1"/>
  <c r="K52" i="1"/>
  <c r="L52" i="1"/>
  <c r="O52" i="1"/>
  <c r="G53" i="1"/>
  <c r="H53" i="1"/>
  <c r="I53" i="1"/>
  <c r="J53" i="1"/>
  <c r="K53" i="1"/>
  <c r="L53" i="1"/>
  <c r="O53" i="1"/>
  <c r="G54" i="1"/>
  <c r="H54" i="1"/>
  <c r="I54" i="1"/>
  <c r="J54" i="1"/>
  <c r="K54" i="1"/>
  <c r="L54" i="1"/>
  <c r="O54" i="1"/>
  <c r="G55" i="1"/>
  <c r="H55" i="1"/>
  <c r="I55" i="1"/>
  <c r="J55" i="1"/>
  <c r="K55" i="1"/>
  <c r="L55" i="1"/>
  <c r="O55" i="1"/>
  <c r="G56" i="1"/>
  <c r="H56" i="1"/>
  <c r="I56" i="1"/>
  <c r="J56" i="1"/>
  <c r="K56" i="1"/>
  <c r="L56" i="1"/>
  <c r="O56" i="1"/>
  <c r="G57" i="1"/>
  <c r="H57" i="1"/>
  <c r="I57" i="1"/>
  <c r="J57" i="1"/>
  <c r="K57" i="1"/>
  <c r="L57" i="1"/>
  <c r="O57" i="1"/>
  <c r="G58" i="1"/>
  <c r="H58" i="1"/>
  <c r="I58" i="1"/>
  <c r="J58" i="1"/>
  <c r="K58" i="1"/>
  <c r="L58" i="1"/>
  <c r="O58" i="1"/>
  <c r="G59" i="1"/>
  <c r="H59" i="1"/>
  <c r="I59" i="1"/>
  <c r="J59" i="1"/>
  <c r="K59" i="1"/>
  <c r="L59" i="1"/>
  <c r="O59" i="1"/>
  <c r="G60" i="1"/>
  <c r="H60" i="1"/>
  <c r="I60" i="1"/>
  <c r="J60" i="1"/>
  <c r="K60" i="1"/>
  <c r="L60" i="1"/>
  <c r="O60" i="1"/>
  <c r="G61" i="1"/>
  <c r="H61" i="1"/>
  <c r="I61" i="1"/>
  <c r="J61" i="1"/>
  <c r="K61" i="1"/>
  <c r="L61" i="1"/>
  <c r="O61" i="1"/>
  <c r="G62" i="1"/>
  <c r="H62" i="1"/>
  <c r="I62" i="1"/>
  <c r="J62" i="1"/>
  <c r="K62" i="1"/>
  <c r="L62" i="1"/>
  <c r="O62" i="1"/>
  <c r="G63" i="1"/>
  <c r="H63" i="1"/>
  <c r="I63" i="1"/>
  <c r="J63" i="1"/>
  <c r="K63" i="1"/>
  <c r="L63" i="1"/>
  <c r="O63" i="1"/>
  <c r="G64" i="1"/>
  <c r="H64" i="1"/>
  <c r="I64" i="1"/>
  <c r="J64" i="1"/>
  <c r="K64" i="1"/>
  <c r="L64" i="1"/>
  <c r="O64" i="1"/>
  <c r="G65" i="1"/>
  <c r="H65" i="1"/>
  <c r="I65" i="1"/>
  <c r="J65" i="1"/>
  <c r="K65" i="1"/>
  <c r="L65" i="1"/>
  <c r="O65" i="1"/>
  <c r="G66" i="1"/>
  <c r="H66" i="1"/>
  <c r="I66" i="1"/>
  <c r="J66" i="1"/>
  <c r="K66" i="1"/>
  <c r="L66" i="1"/>
  <c r="O66" i="1"/>
  <c r="G67" i="1"/>
  <c r="H67" i="1"/>
  <c r="I67" i="1"/>
  <c r="J67" i="1"/>
  <c r="K67" i="1"/>
  <c r="L67" i="1"/>
  <c r="O67" i="1"/>
  <c r="G68" i="1"/>
  <c r="H68" i="1"/>
  <c r="I68" i="1"/>
  <c r="J68" i="1"/>
  <c r="K68" i="1"/>
  <c r="L68" i="1"/>
  <c r="O68" i="1"/>
  <c r="G69" i="1"/>
  <c r="H69" i="1"/>
  <c r="I69" i="1"/>
  <c r="J69" i="1"/>
  <c r="K69" i="1"/>
  <c r="L69" i="1"/>
  <c r="O69" i="1"/>
  <c r="G70" i="1"/>
  <c r="H70" i="1"/>
  <c r="I70" i="1"/>
  <c r="J70" i="1"/>
  <c r="K70" i="1"/>
  <c r="L70" i="1"/>
  <c r="O70" i="1"/>
  <c r="G71" i="1"/>
  <c r="H71" i="1"/>
  <c r="I71" i="1"/>
  <c r="J71" i="1"/>
  <c r="K71" i="1"/>
  <c r="L71" i="1"/>
  <c r="O71" i="1"/>
  <c r="G72" i="1"/>
  <c r="H72" i="1"/>
  <c r="I72" i="1"/>
  <c r="J72" i="1"/>
  <c r="K72" i="1"/>
  <c r="L72" i="1"/>
  <c r="G73" i="1"/>
  <c r="H73" i="1"/>
  <c r="I73" i="1"/>
  <c r="J73" i="1"/>
  <c r="K73" i="1"/>
  <c r="L73" i="1"/>
  <c r="O73" i="1"/>
  <c r="G74" i="1"/>
  <c r="H74" i="1"/>
  <c r="I74" i="1"/>
  <c r="J74" i="1"/>
  <c r="K74" i="1"/>
  <c r="L74" i="1"/>
  <c r="O74" i="1"/>
  <c r="G75" i="1"/>
  <c r="H75" i="1"/>
  <c r="I75" i="1"/>
  <c r="J75" i="1"/>
  <c r="K75" i="1"/>
  <c r="L75" i="1"/>
  <c r="O75" i="1"/>
  <c r="G76" i="1"/>
  <c r="H76" i="1"/>
  <c r="I76" i="1"/>
  <c r="J76" i="1"/>
  <c r="K76" i="1"/>
  <c r="L76" i="1"/>
  <c r="G77" i="1"/>
  <c r="H77" i="1"/>
  <c r="I77" i="1"/>
  <c r="J77" i="1"/>
  <c r="K77" i="1"/>
  <c r="L77" i="1"/>
  <c r="O77" i="1"/>
  <c r="G78" i="1"/>
  <c r="H78" i="1"/>
  <c r="I78" i="1"/>
  <c r="J78" i="1"/>
  <c r="K78" i="1"/>
  <c r="L78" i="1"/>
  <c r="M78" i="1"/>
  <c r="N78" i="1"/>
  <c r="O78" i="1" s="1"/>
</calcChain>
</file>

<file path=xl/sharedStrings.xml><?xml version="1.0" encoding="utf-8"?>
<sst xmlns="http://schemas.openxmlformats.org/spreadsheetml/2006/main" count="97" uniqueCount="93">
  <si>
    <t xml:space="preserve">тис.грн. </t>
  </si>
  <si>
    <t>№ п/п</t>
  </si>
  <si>
    <t>Місцеві бюджети</t>
  </si>
  <si>
    <t>Податки, збори та інші доходи</t>
  </si>
  <si>
    <t xml:space="preserve">Базова дотація з Державного бюджету </t>
  </si>
  <si>
    <t>Відхилення до</t>
  </si>
  <si>
    <t>Відхилення, %</t>
  </si>
  <si>
    <t>планових показників</t>
  </si>
  <si>
    <t>%</t>
  </si>
  <si>
    <t xml:space="preserve">+, - </t>
  </si>
  <si>
    <t xml:space="preserve"> Обласний бюджет</t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</si>
  <si>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</si>
  <si>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</si>
  <si>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</si>
  <si>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</si>
  <si>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</si>
  <si>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</si>
  <si>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</si>
  <si>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</si>
  <si>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</si>
  <si>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</si>
  <si>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</si>
  <si>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</si>
  <si>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</si>
  <si>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</si>
  <si>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</si>
  <si>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</si>
  <si>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</si>
  <si>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</si>
  <si>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</si>
  <si>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</si>
  <si>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</si>
  <si>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</si>
  <si>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</si>
  <si>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</si>
  <si>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</si>
  <si>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</si>
  <si>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</si>
  <si>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</si>
  <si>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</si>
  <si>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</si>
  <si>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</si>
  <si>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</si>
  <si>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</si>
  <si>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</si>
  <si>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</si>
  <si>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</si>
  <si>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</si>
  <si>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</si>
  <si>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</si>
  <si>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</si>
  <si>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</si>
  <si>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</si>
  <si>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</si>
  <si>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</si>
  <si>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</si>
  <si>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</si>
  <si>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</si>
  <si>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</si>
  <si>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</si>
  <si>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</si>
  <si>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</si>
  <si>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</si>
  <si>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</si>
  <si>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</si>
  <si>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</si>
  <si>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</si>
  <si>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</si>
  <si>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</si>
  <si>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</si>
  <si>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</si>
  <si>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</si>
  <si>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</si>
  <si>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</si>
  <si>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</si>
  <si>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</si>
  <si>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</si>
  <si>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</si>
  <si>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</si>
  <si>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</si>
  <si>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</si>
  <si>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ВСЬОГО</t>
  </si>
  <si>
    <t/>
  </si>
  <si>
    <t>Оперативна інформація про надходження  доходів загального фонду місцевих бюджетів
станом на 01 серпня  2024 року</t>
  </si>
  <si>
    <t xml:space="preserve">Із 64 бюджетів ТГ планові показники виконали  48  бюджетів  ( 75,0 %)                                                                                                                                                                              </t>
  </si>
  <si>
    <t>Фактично надійшло за січень - липень 2023 року</t>
  </si>
  <si>
    <t xml:space="preserve">Фактично надійшло за  січень - липень  2023 року в співставних умовах </t>
  </si>
  <si>
    <t>Планові показники на січень - липень  2024 року</t>
  </si>
  <si>
    <t>Фактично надійшло за січень - липень     2024 року</t>
  </si>
  <si>
    <t>Обсяг асигнувань на січень - липень             2024 р.</t>
  </si>
  <si>
    <t>Фактично надійшло за січень - липень   2024 р.</t>
  </si>
  <si>
    <t>фактичних надходжень за січень - липень 2023 року</t>
  </si>
  <si>
    <t xml:space="preserve">фактичних надходжень за січень - липень  2023 року  в співстаних умовах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</si>
</sst>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8" formatCode="00"/>
    <numFmt numFmtId="189" formatCode="#,##0.0"/>
    <numFmt numFmtId="193" formatCode="0.0"/>
  </numFmts>
  <fonts count="40">
    <font>
      <sz val="12"/>
      <name val="UkrainianLazurski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UkrainianLazurski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b/>
      <sz val="16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 Cyr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3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4" fillId="13" borderId="1" applyNumberFormat="0" applyAlignment="0" applyProtection="0"/>
    <xf numFmtId="0" fontId="4" fillId="7" borderId="1" applyNumberFormat="0" applyAlignment="0" applyProtection="0"/>
    <xf numFmtId="0" fontId="5" fillId="22" borderId="2" applyNumberFormat="0" applyAlignment="0" applyProtection="0"/>
    <xf numFmtId="0" fontId="6" fillId="22" borderId="1" applyNumberFormat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17" fillId="25" borderId="11" applyNumberFormat="0" applyAlignment="0" applyProtection="0"/>
    <xf numFmtId="0" fontId="17" fillId="25" borderId="11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26" borderId="1" applyNumberFormat="0" applyAlignment="0" applyProtection="0"/>
    <xf numFmtId="0" fontId="1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" fillId="0" borderId="12" applyNumberFormat="0" applyFill="0" applyAlignment="0" applyProtection="0"/>
    <xf numFmtId="0" fontId="25" fillId="3" borderId="0" applyNumberFormat="0" applyBorder="0" applyAlignment="0" applyProtection="0"/>
    <xf numFmtId="0" fontId="25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24" fillId="10" borderId="13" applyNumberFormat="0" applyFont="0" applyAlignment="0" applyProtection="0"/>
    <xf numFmtId="0" fontId="1" fillId="10" borderId="13" applyNumberFormat="0" applyFont="0" applyAlignment="0" applyProtection="0"/>
    <xf numFmtId="0" fontId="8" fillId="10" borderId="13" applyNumberFormat="0" applyFont="0" applyAlignment="0" applyProtection="0"/>
    <xf numFmtId="0" fontId="5" fillId="26" borderId="2" applyNumberFormat="0" applyAlignment="0" applyProtection="0"/>
    <xf numFmtId="0" fontId="28" fillId="0" borderId="14" applyNumberFormat="0" applyFill="0" applyAlignment="0" applyProtection="0"/>
    <xf numFmtId="0" fontId="21" fillId="13" borderId="0" applyNumberFormat="0" applyBorder="0" applyAlignment="0" applyProtection="0"/>
    <xf numFmtId="0" fontId="29" fillId="0" borderId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" fillId="4" borderId="0" applyNumberFormat="0" applyBorder="0" applyAlignment="0" applyProtection="0"/>
  </cellStyleXfs>
  <cellXfs count="56">
    <xf numFmtId="0" fontId="0" fillId="0" borderId="0" xfId="0"/>
    <xf numFmtId="0" fontId="31" fillId="0" borderId="0" xfId="0" applyFont="1" applyFill="1" applyAlignment="1"/>
    <xf numFmtId="0" fontId="32" fillId="0" borderId="0" xfId="0" applyFont="1" applyFill="1" applyAlignment="1">
      <alignment horizontal="left"/>
    </xf>
    <xf numFmtId="0" fontId="33" fillId="0" borderId="0" xfId="0" applyFont="1" applyFill="1" applyBorder="1" applyAlignment="1">
      <alignment horizontal="left"/>
    </xf>
    <xf numFmtId="189" fontId="33" fillId="0" borderId="0" xfId="0" applyNumberFormat="1" applyFont="1" applyFill="1" applyBorder="1" applyAlignment="1">
      <alignment horizontal="left"/>
    </xf>
    <xf numFmtId="0" fontId="33" fillId="0" borderId="0" xfId="0" applyFont="1" applyFill="1" applyBorder="1"/>
    <xf numFmtId="0" fontId="31" fillId="0" borderId="0" xfId="0" applyFont="1" applyFill="1" applyAlignment="1">
      <alignment horizontal="right"/>
    </xf>
    <xf numFmtId="0" fontId="31" fillId="0" borderId="0" xfId="0" applyFont="1" applyFill="1"/>
    <xf numFmtId="0" fontId="35" fillId="0" borderId="15" xfId="0" applyFont="1" applyFill="1" applyBorder="1" applyAlignment="1" applyProtection="1">
      <alignment horizontal="center" vertical="center" wrapText="1"/>
    </xf>
    <xf numFmtId="49" fontId="35" fillId="0" borderId="15" xfId="0" applyNumberFormat="1" applyFont="1" applyFill="1" applyBorder="1" applyAlignment="1">
      <alignment horizontal="center" vertical="center" wrapText="1"/>
    </xf>
    <xf numFmtId="0" fontId="35" fillId="0" borderId="16" xfId="0" applyNumberFormat="1" applyFont="1" applyFill="1" applyBorder="1" applyAlignment="1">
      <alignment horizontal="center" vertical="center" wrapText="1"/>
    </xf>
    <xf numFmtId="189" fontId="36" fillId="0" borderId="16" xfId="0" applyNumberFormat="1" applyFont="1" applyFill="1" applyBorder="1" applyAlignment="1" applyProtection="1">
      <alignment horizontal="left" vertical="center" wrapText="1"/>
    </xf>
    <xf numFmtId="189" fontId="35" fillId="0" borderId="15" xfId="123" applyNumberFormat="1" applyFont="1" applyBorder="1" applyAlignment="1">
      <alignment vertical="center"/>
    </xf>
    <xf numFmtId="189" fontId="35" fillId="0" borderId="16" xfId="0" applyNumberFormat="1" applyFont="1" applyFill="1" applyBorder="1" applyAlignment="1" applyProtection="1">
      <alignment horizontal="right" wrapText="1"/>
    </xf>
    <xf numFmtId="189" fontId="35" fillId="0" borderId="16" xfId="0" applyNumberFormat="1" applyFont="1" applyFill="1" applyBorder="1" applyAlignment="1">
      <alignment horizontal="right"/>
    </xf>
    <xf numFmtId="189" fontId="35" fillId="0" borderId="15" xfId="0" applyNumberFormat="1" applyFont="1" applyFill="1" applyBorder="1" applyAlignment="1">
      <alignment horizontal="right"/>
    </xf>
    <xf numFmtId="189" fontId="35" fillId="0" borderId="15" xfId="0" applyNumberFormat="1" applyFont="1" applyFill="1" applyBorder="1"/>
    <xf numFmtId="189" fontId="35" fillId="0" borderId="15" xfId="0" applyNumberFormat="1" applyFont="1" applyBorder="1" applyAlignment="1">
      <alignment vertical="center"/>
    </xf>
    <xf numFmtId="0" fontId="33" fillId="0" borderId="0" xfId="0" applyFont="1" applyFill="1"/>
    <xf numFmtId="0" fontId="35" fillId="0" borderId="15" xfId="0" applyNumberFormat="1" applyFont="1" applyFill="1" applyBorder="1" applyAlignment="1">
      <alignment horizontal="center" vertical="center" wrapText="1"/>
    </xf>
    <xf numFmtId="189" fontId="36" fillId="0" borderId="15" xfId="0" applyNumberFormat="1" applyFont="1" applyFill="1" applyBorder="1" applyAlignment="1" applyProtection="1">
      <alignment horizontal="left" vertical="center" wrapText="1"/>
    </xf>
    <xf numFmtId="189" fontId="35" fillId="0" borderId="15" xfId="0" applyNumberFormat="1" applyFont="1" applyFill="1" applyBorder="1" applyAlignment="1" applyProtection="1">
      <alignment horizontal="right" wrapText="1"/>
    </xf>
    <xf numFmtId="189" fontId="35" fillId="0" borderId="16" xfId="0" applyNumberFormat="1" applyFont="1" applyBorder="1" applyAlignment="1">
      <alignment vertical="center"/>
    </xf>
    <xf numFmtId="189" fontId="35" fillId="27" borderId="15" xfId="0" applyNumberFormat="1" applyFont="1" applyFill="1" applyBorder="1" applyAlignment="1">
      <alignment horizontal="right"/>
    </xf>
    <xf numFmtId="189" fontId="35" fillId="0" borderId="15" xfId="0" applyNumberFormat="1" applyFont="1" applyFill="1" applyBorder="1" applyAlignment="1" applyProtection="1">
      <alignment vertical="center" wrapText="1"/>
    </xf>
    <xf numFmtId="189" fontId="35" fillId="0" borderId="15" xfId="0" applyNumberFormat="1" applyFont="1" applyFill="1" applyBorder="1" applyAlignment="1" applyProtection="1">
      <alignment wrapText="1"/>
    </xf>
    <xf numFmtId="189" fontId="37" fillId="0" borderId="15" xfId="0" applyNumberFormat="1" applyFont="1" applyFill="1" applyBorder="1" applyAlignment="1" applyProtection="1">
      <alignment horizontal="right" wrapText="1"/>
    </xf>
    <xf numFmtId="189" fontId="37" fillId="0" borderId="15" xfId="0" applyNumberFormat="1" applyFont="1" applyFill="1" applyBorder="1" applyAlignment="1">
      <alignment horizontal="right"/>
    </xf>
    <xf numFmtId="189" fontId="37" fillId="0" borderId="15" xfId="0" applyNumberFormat="1" applyFont="1" applyFill="1" applyBorder="1" applyAlignment="1"/>
    <xf numFmtId="189" fontId="37" fillId="0" borderId="15" xfId="0" applyNumberFormat="1" applyFont="1" applyFill="1" applyBorder="1"/>
    <xf numFmtId="0" fontId="32" fillId="0" borderId="0" xfId="0" applyFont="1" applyFill="1" applyAlignment="1">
      <alignment vertical="center"/>
    </xf>
    <xf numFmtId="188" fontId="37" fillId="0" borderId="0" xfId="0" applyNumberFormat="1" applyFont="1" applyFill="1" applyBorder="1" applyAlignment="1">
      <alignment vertical="center"/>
    </xf>
    <xf numFmtId="0" fontId="35" fillId="0" borderId="0" xfId="0" applyFont="1" applyFill="1" applyBorder="1"/>
    <xf numFmtId="189" fontId="35" fillId="0" borderId="0" xfId="121" applyNumberFormat="1" applyFont="1" applyBorder="1" applyAlignment="1">
      <alignment vertical="center"/>
    </xf>
    <xf numFmtId="189" fontId="35" fillId="0" borderId="0" xfId="119" applyNumberFormat="1" applyFont="1" applyBorder="1" applyAlignment="1">
      <alignment vertical="center"/>
    </xf>
    <xf numFmtId="189" fontId="35" fillId="0" borderId="0" xfId="125" applyNumberFormat="1" applyFont="1" applyBorder="1" applyAlignment="1">
      <alignment vertical="center"/>
    </xf>
    <xf numFmtId="189" fontId="38" fillId="0" borderId="0" xfId="125" applyNumberFormat="1" applyFont="1" applyBorder="1" applyAlignment="1">
      <alignment vertical="center"/>
    </xf>
    <xf numFmtId="189" fontId="37" fillId="0" borderId="0" xfId="0" applyNumberFormat="1" applyFont="1" applyFill="1" applyBorder="1" applyAlignment="1">
      <alignment wrapText="1"/>
    </xf>
    <xf numFmtId="0" fontId="37" fillId="0" borderId="0" xfId="0" applyFont="1" applyFill="1" applyBorder="1" applyAlignment="1">
      <alignment wrapText="1"/>
    </xf>
    <xf numFmtId="0" fontId="35" fillId="0" borderId="0" xfId="0" applyFont="1" applyFill="1"/>
    <xf numFmtId="189" fontId="35" fillId="0" borderId="0" xfId="0" applyNumberFormat="1" applyFont="1" applyFill="1" applyBorder="1" applyAlignment="1" applyProtection="1">
      <alignment wrapText="1"/>
    </xf>
    <xf numFmtId="189" fontId="35" fillId="0" borderId="0" xfId="0" applyNumberFormat="1" applyFont="1" applyFill="1" applyBorder="1"/>
    <xf numFmtId="189" fontId="38" fillId="0" borderId="0" xfId="122" applyNumberFormat="1" applyFont="1" applyBorder="1" applyAlignment="1">
      <alignment vertical="center"/>
    </xf>
    <xf numFmtId="189" fontId="38" fillId="0" borderId="0" xfId="120" applyNumberFormat="1" applyFont="1" applyBorder="1" applyAlignment="1">
      <alignment vertical="center"/>
    </xf>
    <xf numFmtId="193" fontId="35" fillId="0" borderId="0" xfId="0" applyNumberFormat="1" applyFont="1" applyFill="1" applyBorder="1"/>
    <xf numFmtId="189" fontId="35" fillId="0" borderId="0" xfId="0" applyNumberFormat="1" applyFont="1" applyFill="1"/>
    <xf numFmtId="189" fontId="35" fillId="0" borderId="0" xfId="0" quotePrefix="1" applyNumberFormat="1" applyFont="1" applyFill="1" applyBorder="1"/>
    <xf numFmtId="0" fontId="39" fillId="0" borderId="0" xfId="0" applyFont="1" applyFill="1"/>
    <xf numFmtId="189" fontId="37" fillId="0" borderId="15" xfId="0" applyNumberFormat="1" applyFont="1" applyFill="1" applyBorder="1" applyAlignment="1" applyProtection="1">
      <alignment horizontal="left" vertical="center" wrapText="1"/>
    </xf>
    <xf numFmtId="0" fontId="35" fillId="0" borderId="15" xfId="0" applyFont="1" applyFill="1" applyBorder="1" applyAlignment="1" applyProtection="1">
      <alignment horizontal="center" vertical="center" wrapText="1"/>
    </xf>
    <xf numFmtId="189" fontId="37" fillId="0" borderId="0" xfId="124" applyNumberFormat="1" applyFont="1" applyBorder="1" applyAlignment="1">
      <alignment horizontal="center" vertical="center" wrapText="1"/>
    </xf>
    <xf numFmtId="0" fontId="30" fillId="0" borderId="0" xfId="0" applyFont="1" applyFill="1" applyBorder="1" applyAlignment="1" applyProtection="1">
      <alignment horizontal="center" wrapText="1"/>
    </xf>
    <xf numFmtId="1" fontId="34" fillId="0" borderId="15" xfId="0" applyNumberFormat="1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/>
    </xf>
    <xf numFmtId="189" fontId="35" fillId="0" borderId="15" xfId="0" applyNumberFormat="1" applyFont="1" applyFill="1" applyBorder="1" applyAlignment="1">
      <alignment horizontal="center" vertical="center" wrapText="1"/>
    </xf>
    <xf numFmtId="189" fontId="35" fillId="0" borderId="15" xfId="0" applyNumberFormat="1" applyFont="1" applyFill="1" applyBorder="1" applyAlignment="1" applyProtection="1">
      <alignment horizontal="center" vertical="center" wrapText="1"/>
    </xf>
  </cellXfs>
  <cellStyles count="141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20% – Акцентування1" xfId="13"/>
    <cellStyle name="20% – Акцентування2" xfId="14"/>
    <cellStyle name="20% – Акцентування3" xfId="15"/>
    <cellStyle name="20% – Акцентування4" xfId="16"/>
    <cellStyle name="20% – Акцентування5" xfId="17"/>
    <cellStyle name="20% – Акцентування6" xfId="18"/>
    <cellStyle name="20% – колірна тема 1" xfId="19"/>
    <cellStyle name="20% – колірна тема 2" xfId="20"/>
    <cellStyle name="20% – колірна тема 3" xfId="21"/>
    <cellStyle name="20% – колірна тема 4" xfId="22"/>
    <cellStyle name="20% – колірна тема 5" xfId="23"/>
    <cellStyle name="20% – колірна тема 6" xfId="24"/>
    <cellStyle name="40% - Акцент1" xfId="25" builtinId="31" customBuiltin="1"/>
    <cellStyle name="40% — акцент1" xfId="26"/>
    <cellStyle name="40% - Акцент2" xfId="27" builtinId="35" customBuiltin="1"/>
    <cellStyle name="40% — акцент2" xfId="28"/>
    <cellStyle name="40% - Акцент3" xfId="29" builtinId="39" customBuiltin="1"/>
    <cellStyle name="40% — акцент3" xfId="30"/>
    <cellStyle name="40% - Акцент4" xfId="31" builtinId="43" customBuiltin="1"/>
    <cellStyle name="40% — акцент4" xfId="32"/>
    <cellStyle name="40% - Акцент5" xfId="33" builtinId="47" customBuiltin="1"/>
    <cellStyle name="40% — акцент5" xfId="34"/>
    <cellStyle name="40% - Акцент6" xfId="35" builtinId="51" customBuiltin="1"/>
    <cellStyle name="40% — акцент6" xfId="36"/>
    <cellStyle name="40% – Акцентування1" xfId="37"/>
    <cellStyle name="40% – Акцентування2" xfId="38"/>
    <cellStyle name="40% – Акцентування3" xfId="39"/>
    <cellStyle name="40% – Акцентування4" xfId="40"/>
    <cellStyle name="40% – Акцентування5" xfId="41"/>
    <cellStyle name="40% – Акцентування6" xfId="42"/>
    <cellStyle name="40% – колірна тема 1" xfId="43"/>
    <cellStyle name="40% – колірна тема 2" xfId="44"/>
    <cellStyle name="40% – колірна тема 3" xfId="45"/>
    <cellStyle name="40% – колірна тема 4" xfId="46"/>
    <cellStyle name="40% – колірна тема 5" xfId="47"/>
    <cellStyle name="40% – колірна тема 6" xfId="48"/>
    <cellStyle name="60% - Акцент1" xfId="49" builtinId="32" customBuiltin="1"/>
    <cellStyle name="60% — акцент1" xfId="50"/>
    <cellStyle name="60% - Акцент2" xfId="51" builtinId="36" customBuiltin="1"/>
    <cellStyle name="60% — акцент2" xfId="52"/>
    <cellStyle name="60% - Акцент3" xfId="53" builtinId="40" customBuiltin="1"/>
    <cellStyle name="60% — акцент3" xfId="54"/>
    <cellStyle name="60% - Акцент4" xfId="55" builtinId="44" customBuiltin="1"/>
    <cellStyle name="60% — акцент4" xfId="56"/>
    <cellStyle name="60% - Акцент5" xfId="57" builtinId="48" customBuiltin="1"/>
    <cellStyle name="60% — акцент5" xfId="58"/>
    <cellStyle name="60% - Акцент6" xfId="59" builtinId="52" customBuiltin="1"/>
    <cellStyle name="60% — акцент6" xfId="60"/>
    <cellStyle name="60% – Акцентування1" xfId="61"/>
    <cellStyle name="60% – Акцентування2" xfId="62"/>
    <cellStyle name="60% – Акцентування3" xfId="63"/>
    <cellStyle name="60% – Акцентування4" xfId="64"/>
    <cellStyle name="60% – Акцентування5" xfId="65"/>
    <cellStyle name="60% – Акцентування6" xfId="66"/>
    <cellStyle name="60% – колірна тема 1" xfId="67"/>
    <cellStyle name="60% – колірна тема 2" xfId="68"/>
    <cellStyle name="60% – колірна тема 3" xfId="69"/>
    <cellStyle name="60% – колірна тема 4" xfId="70"/>
    <cellStyle name="60% – колірна тема 5" xfId="71"/>
    <cellStyle name="60% – колірна тема 6" xfId="72"/>
    <cellStyle name="Normal" xfId="73"/>
    <cellStyle name="Акцент1" xfId="74" builtinId="29" customBuiltin="1"/>
    <cellStyle name="Акцент2" xfId="75" builtinId="33" customBuiltin="1"/>
    <cellStyle name="Акцент3" xfId="76" builtinId="37" customBuiltin="1"/>
    <cellStyle name="Акцент4" xfId="77" builtinId="41" customBuiltin="1"/>
    <cellStyle name="Акцент5" xfId="78" builtinId="45" customBuiltin="1"/>
    <cellStyle name="Акцент6" xfId="79" builtinId="49" customBuiltin="1"/>
    <cellStyle name="Акцентування1" xfId="80"/>
    <cellStyle name="Акцентування2" xfId="81"/>
    <cellStyle name="Акцентування3" xfId="82"/>
    <cellStyle name="Акцентування4" xfId="83"/>
    <cellStyle name="Акцентування5" xfId="84"/>
    <cellStyle name="Акцентування6" xfId="85"/>
    <cellStyle name="Ввід" xfId="86"/>
    <cellStyle name="Ввод " xfId="87" builtinId="20" customBuiltin="1"/>
    <cellStyle name="Вывод" xfId="88" builtinId="21" customBuiltin="1"/>
    <cellStyle name="Вычисление" xfId="89" builtinId="22" customBuiltin="1"/>
    <cellStyle name="Гарний" xfId="90"/>
    <cellStyle name="Добре" xfId="91"/>
    <cellStyle name="Заголовок 1" xfId="92" builtinId="16" customBuiltin="1"/>
    <cellStyle name="Заголовок 1 2" xfId="93"/>
    <cellStyle name="Заголовок 2" xfId="94" builtinId="17" customBuiltin="1"/>
    <cellStyle name="Заголовок 2 2" xfId="95"/>
    <cellStyle name="Заголовок 3" xfId="96" builtinId="18" customBuiltin="1"/>
    <cellStyle name="Заголовок 3 2" xfId="97"/>
    <cellStyle name="Заголовок 4" xfId="98" builtinId="19" customBuiltin="1"/>
    <cellStyle name="Заголовок 4 2" xfId="99"/>
    <cellStyle name="Звичайний 2" xfId="100"/>
    <cellStyle name="Звичайний 3" xfId="101"/>
    <cellStyle name="Зв'язана клітинка" xfId="102"/>
    <cellStyle name="Итог" xfId="103" builtinId="25" customBuiltin="1"/>
    <cellStyle name="Колірна тема 1" xfId="104"/>
    <cellStyle name="Колірна тема 2" xfId="105"/>
    <cellStyle name="Колірна тема 3" xfId="106"/>
    <cellStyle name="Колірна тема 4" xfId="107"/>
    <cellStyle name="Колірна тема 5" xfId="108"/>
    <cellStyle name="Колірна тема 6" xfId="109"/>
    <cellStyle name="Контрольна клітинка" xfId="110"/>
    <cellStyle name="Контрольная ячейка" xfId="111" builtinId="23" customBuiltin="1"/>
    <cellStyle name="Назва" xfId="112"/>
    <cellStyle name="Название" xfId="113" builtinId="15" customBuiltin="1"/>
    <cellStyle name="Нейтральний" xfId="114"/>
    <cellStyle name="Нейтральный" xfId="115" builtinId="28" customBuiltin="1"/>
    <cellStyle name="Обчислення" xfId="116"/>
    <cellStyle name="Обычный" xfId="0" builtinId="0"/>
    <cellStyle name="Обычный 2" xfId="117"/>
    <cellStyle name="Обычный 3" xfId="118"/>
    <cellStyle name="Обычный_24.04" xfId="119"/>
    <cellStyle name="Обычный_25.06" xfId="120"/>
    <cellStyle name="Обычный_26.01.24 " xfId="121"/>
    <cellStyle name="Обычный_27.02.2024" xfId="122"/>
    <cellStyle name="Обычный_28.06" xfId="123"/>
    <cellStyle name="Обычный_28.11" xfId="124"/>
    <cellStyle name="Обычный_29.05" xfId="125"/>
    <cellStyle name="Підсумок" xfId="126"/>
    <cellStyle name="Плохой" xfId="127" builtinId="27" customBuiltin="1"/>
    <cellStyle name="Поганий" xfId="128"/>
    <cellStyle name="Пояснение" xfId="129" builtinId="53" customBuiltin="1"/>
    <cellStyle name="Примечание" xfId="130" builtinId="10" customBuiltin="1"/>
    <cellStyle name="Примечание 2" xfId="131"/>
    <cellStyle name="Примітка" xfId="132"/>
    <cellStyle name="Результат" xfId="133"/>
    <cellStyle name="Связанная ячейка" xfId="134" builtinId="24" customBuiltin="1"/>
    <cellStyle name="Середній" xfId="135"/>
    <cellStyle name="Стиль 1" xfId="136"/>
    <cellStyle name="Текст попередження" xfId="137"/>
    <cellStyle name="Текст пояснення" xfId="138"/>
    <cellStyle name="Текст предупреждения" xfId="139" builtinId="11" customBuiltin="1"/>
    <cellStyle name="Хороший" xfId="140" builtinId="26" customBuiltin="1"/>
  </cellStyles>
  <dxfs count="2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luha/Desktop/&#1042;&#1080;&#1082;&#1086;&#1085;&#1072;&#1085;&#1085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.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9"/>
  <sheetViews>
    <sheetView showZeros="0" tabSelected="1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L1"/>
    </sheetView>
  </sheetViews>
  <sheetFormatPr defaultColWidth="11.6640625" defaultRowHeight="15.75"/>
  <cols>
    <col min="1" max="1" width="3.88671875" style="7" customWidth="1"/>
    <col min="2" max="2" width="23.5546875" style="7" customWidth="1"/>
    <col min="3" max="3" width="14.6640625" style="7" customWidth="1"/>
    <col min="4" max="4" width="16" style="7" customWidth="1"/>
    <col min="5" max="5" width="13.5546875" style="7" customWidth="1"/>
    <col min="6" max="6" width="15.6640625" style="7" customWidth="1"/>
    <col min="7" max="7" width="9.77734375" style="7" customWidth="1"/>
    <col min="8" max="8" width="12.44140625" style="7" customWidth="1"/>
    <col min="9" max="9" width="11.21875" style="7" customWidth="1"/>
    <col min="10" max="10" width="12.88671875" style="7" customWidth="1"/>
    <col min="11" max="11" width="9.33203125" style="7" customWidth="1"/>
    <col min="12" max="12" width="10.109375" style="7" customWidth="1"/>
    <col min="13" max="14" width="11.77734375" style="7" customWidth="1"/>
    <col min="15" max="15" width="12.33203125" style="7" customWidth="1"/>
    <col min="16" max="16384" width="11.6640625" style="7"/>
  </cols>
  <sheetData>
    <row r="1" spans="1:15" s="1" customFormat="1" ht="38.25" customHeight="1">
      <c r="A1" s="51" t="s">
        <v>83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5" ht="17.25" customHeight="1">
      <c r="A2" s="2"/>
      <c r="B2" s="3"/>
      <c r="C2" s="4"/>
      <c r="D2" s="4"/>
      <c r="E2" s="3"/>
      <c r="F2" s="3"/>
      <c r="G2" s="3"/>
      <c r="H2" s="3"/>
      <c r="I2" s="3"/>
      <c r="J2" s="3"/>
      <c r="K2" s="5"/>
      <c r="L2" s="6"/>
      <c r="O2" s="6" t="s">
        <v>0</v>
      </c>
    </row>
    <row r="3" spans="1:15" ht="39" customHeight="1">
      <c r="A3" s="52" t="s">
        <v>1</v>
      </c>
      <c r="B3" s="49" t="s">
        <v>2</v>
      </c>
      <c r="C3" s="53" t="s">
        <v>3</v>
      </c>
      <c r="D3" s="53"/>
      <c r="E3" s="53"/>
      <c r="F3" s="53"/>
      <c r="G3" s="53"/>
      <c r="H3" s="53"/>
      <c r="I3" s="53"/>
      <c r="J3" s="53"/>
      <c r="K3" s="53"/>
      <c r="L3" s="53"/>
      <c r="M3" s="54" t="s">
        <v>4</v>
      </c>
      <c r="N3" s="54"/>
      <c r="O3" s="54"/>
    </row>
    <row r="4" spans="1:15" ht="21.75" customHeight="1">
      <c r="A4" s="52"/>
      <c r="B4" s="49"/>
      <c r="C4" s="49" t="s">
        <v>85</v>
      </c>
      <c r="D4" s="49" t="s">
        <v>86</v>
      </c>
      <c r="E4" s="49" t="s">
        <v>87</v>
      </c>
      <c r="F4" s="49" t="s">
        <v>88</v>
      </c>
      <c r="G4" s="49" t="s">
        <v>5</v>
      </c>
      <c r="H4" s="49"/>
      <c r="I4" s="49"/>
      <c r="J4" s="49"/>
      <c r="K4" s="49"/>
      <c r="L4" s="49"/>
      <c r="M4" s="54" t="s">
        <v>89</v>
      </c>
      <c r="N4" s="55" t="s">
        <v>90</v>
      </c>
      <c r="O4" s="54" t="s">
        <v>6</v>
      </c>
    </row>
    <row r="5" spans="1:15" ht="72.599999999999994" customHeight="1">
      <c r="A5" s="52"/>
      <c r="B5" s="49"/>
      <c r="C5" s="49"/>
      <c r="D5" s="49"/>
      <c r="E5" s="49"/>
      <c r="F5" s="49"/>
      <c r="G5" s="49" t="s">
        <v>91</v>
      </c>
      <c r="H5" s="49"/>
      <c r="I5" s="49" t="s">
        <v>92</v>
      </c>
      <c r="J5" s="49"/>
      <c r="K5" s="49" t="s">
        <v>7</v>
      </c>
      <c r="L5" s="49"/>
      <c r="M5" s="54"/>
      <c r="N5" s="55"/>
      <c r="O5" s="54"/>
    </row>
    <row r="6" spans="1:15" ht="31.9" customHeight="1">
      <c r="A6" s="52"/>
      <c r="B6" s="49"/>
      <c r="C6" s="49"/>
      <c r="D6" s="49"/>
      <c r="E6" s="49"/>
      <c r="F6" s="49"/>
      <c r="G6" s="8" t="s">
        <v>8</v>
      </c>
      <c r="H6" s="9" t="s">
        <v>9</v>
      </c>
      <c r="I6" s="8" t="s">
        <v>8</v>
      </c>
      <c r="J6" s="9" t="s">
        <v>9</v>
      </c>
      <c r="K6" s="8" t="s">
        <v>8</v>
      </c>
      <c r="L6" s="9" t="s">
        <v>9</v>
      </c>
      <c r="M6" s="54"/>
      <c r="N6" s="55"/>
      <c r="O6" s="54"/>
    </row>
    <row r="7" spans="1:15" s="18" customFormat="1" ht="20.25" customHeight="1">
      <c r="A7" s="10">
        <v>1</v>
      </c>
      <c r="B7" s="11" t="s">
        <v>10</v>
      </c>
      <c r="C7" s="12">
        <v>974063.26062000007</v>
      </c>
      <c r="D7" s="12">
        <v>595163.56474000006</v>
      </c>
      <c r="E7" s="12">
        <v>803928.3</v>
      </c>
      <c r="F7" s="12">
        <v>810394.98780000024</v>
      </c>
      <c r="G7" s="13">
        <f t="shared" ref="G7:G38" si="0">F7/C7*100</f>
        <v>83.197367210439339</v>
      </c>
      <c r="H7" s="13">
        <f t="shared" ref="H7:H38" si="1">F7-C7</f>
        <v>-163668.27281999984</v>
      </c>
      <c r="I7" s="13">
        <f t="shared" ref="I7:I38" si="2">F7/D7*100</f>
        <v>136.16340713901479</v>
      </c>
      <c r="J7" s="13">
        <f t="shared" ref="J7:J38" si="3">F7-D7</f>
        <v>215231.42306000018</v>
      </c>
      <c r="K7" s="14">
        <f t="shared" ref="K7:K38" si="4">F7/E7*100</f>
        <v>100.80438613742049</v>
      </c>
      <c r="L7" s="15">
        <f t="shared" ref="L7:L38" si="5">F7-E7</f>
        <v>6466.6878000001889</v>
      </c>
      <c r="M7" s="16">
        <v>188360.2</v>
      </c>
      <c r="N7" s="17">
        <v>188360.2</v>
      </c>
      <c r="O7" s="16">
        <f>N7/M7*100</f>
        <v>100</v>
      </c>
    </row>
    <row r="8" spans="1:15" s="18" customFormat="1" ht="18.75">
      <c r="A8" s="19">
        <v>2</v>
      </c>
      <c r="B8" s="20" t="s">
        <v>11</v>
      </c>
      <c r="C8" s="12">
        <v>385.84075999999999</v>
      </c>
      <c r="D8" s="12">
        <v>385.84075999999999</v>
      </c>
      <c r="E8" s="12">
        <v>316</v>
      </c>
      <c r="F8" s="12">
        <v>442.27109999999999</v>
      </c>
      <c r="G8" s="21">
        <f t="shared" si="0"/>
        <v>114.62529256888257</v>
      </c>
      <c r="H8" s="21">
        <f t="shared" si="1"/>
        <v>56.430340000000001</v>
      </c>
      <c r="I8" s="21">
        <f t="shared" si="2"/>
        <v>114.62529256888257</v>
      </c>
      <c r="J8" s="21">
        <f t="shared" si="3"/>
        <v>56.430340000000001</v>
      </c>
      <c r="K8" s="15">
        <f t="shared" si="4"/>
        <v>139.9592088607595</v>
      </c>
      <c r="L8" s="15">
        <f t="shared" si="5"/>
        <v>126.27109999999999</v>
      </c>
      <c r="M8" s="16">
        <v>0</v>
      </c>
      <c r="N8" s="22">
        <v>0</v>
      </c>
      <c r="O8" s="16"/>
    </row>
    <row r="9" spans="1:15" s="18" customFormat="1" ht="18.75">
      <c r="A9" s="19">
        <v>3</v>
      </c>
      <c r="B9" s="20" t="s">
        <v>12</v>
      </c>
      <c r="C9" s="12">
        <v>115.37886999999999</v>
      </c>
      <c r="D9" s="12">
        <v>115.37886999999999</v>
      </c>
      <c r="E9" s="12">
        <v>56</v>
      </c>
      <c r="F9" s="12">
        <v>280.02764000000002</v>
      </c>
      <c r="G9" s="21">
        <f t="shared" si="0"/>
        <v>242.70270631008958</v>
      </c>
      <c r="H9" s="21">
        <f t="shared" si="1"/>
        <v>164.64877000000001</v>
      </c>
      <c r="I9" s="21">
        <f t="shared" si="2"/>
        <v>242.70270631008958</v>
      </c>
      <c r="J9" s="21">
        <f t="shared" si="3"/>
        <v>164.64877000000001</v>
      </c>
      <c r="K9" s="15">
        <f t="shared" si="4"/>
        <v>500.04935714285716</v>
      </c>
      <c r="L9" s="15">
        <f t="shared" si="5"/>
        <v>224.02764000000002</v>
      </c>
      <c r="M9" s="16">
        <v>0</v>
      </c>
      <c r="N9" s="22">
        <v>0</v>
      </c>
      <c r="O9" s="16"/>
    </row>
    <row r="10" spans="1:15" s="18" customFormat="1" ht="18.75">
      <c r="A10" s="19">
        <v>4</v>
      </c>
      <c r="B10" s="20" t="s">
        <v>13</v>
      </c>
      <c r="C10" s="12">
        <v>217.26639</v>
      </c>
      <c r="D10" s="12">
        <v>217.26639</v>
      </c>
      <c r="E10" s="12">
        <v>240.4</v>
      </c>
      <c r="F10" s="12">
        <v>261.69515999999999</v>
      </c>
      <c r="G10" s="21">
        <f t="shared" si="0"/>
        <v>120.44898430907789</v>
      </c>
      <c r="H10" s="21">
        <f t="shared" si="1"/>
        <v>44.428769999999986</v>
      </c>
      <c r="I10" s="21">
        <f t="shared" si="2"/>
        <v>120.44898430907789</v>
      </c>
      <c r="J10" s="21">
        <f t="shared" si="3"/>
        <v>44.428769999999986</v>
      </c>
      <c r="K10" s="15">
        <f t="shared" si="4"/>
        <v>108.85821963394342</v>
      </c>
      <c r="L10" s="15">
        <f t="shared" si="5"/>
        <v>21.295159999999981</v>
      </c>
      <c r="M10" s="16">
        <v>0</v>
      </c>
      <c r="N10" s="22">
        <v>0</v>
      </c>
      <c r="O10" s="16"/>
    </row>
    <row r="11" spans="1:15" s="18" customFormat="1" ht="18.75">
      <c r="A11" s="19">
        <v>5</v>
      </c>
      <c r="B11" s="20" t="s">
        <v>14</v>
      </c>
      <c r="C11" s="12">
        <v>591.28560000000004</v>
      </c>
      <c r="D11" s="12">
        <v>591.28560000000004</v>
      </c>
      <c r="E11" s="12">
        <v>440</v>
      </c>
      <c r="F11" s="12">
        <v>450.97889000000004</v>
      </c>
      <c r="G11" s="21">
        <f t="shared" si="0"/>
        <v>76.270906986403858</v>
      </c>
      <c r="H11" s="21">
        <f t="shared" si="1"/>
        <v>-140.30671000000001</v>
      </c>
      <c r="I11" s="21">
        <f t="shared" si="2"/>
        <v>76.270906986403858</v>
      </c>
      <c r="J11" s="21">
        <f t="shared" si="3"/>
        <v>-140.30671000000001</v>
      </c>
      <c r="K11" s="15">
        <f t="shared" si="4"/>
        <v>102.49520227272728</v>
      </c>
      <c r="L11" s="15">
        <f t="shared" si="5"/>
        <v>10.978890000000035</v>
      </c>
      <c r="M11" s="16">
        <v>0</v>
      </c>
      <c r="N11" s="22">
        <v>0</v>
      </c>
      <c r="O11" s="16"/>
    </row>
    <row r="12" spans="1:15" s="18" customFormat="1" ht="22.5" customHeight="1">
      <c r="A12" s="19">
        <v>6</v>
      </c>
      <c r="B12" s="20" t="s">
        <v>15</v>
      </c>
      <c r="C12" s="12">
        <v>733.70335999999998</v>
      </c>
      <c r="D12" s="12">
        <v>733.70335999999998</v>
      </c>
      <c r="E12" s="12">
        <v>608.6</v>
      </c>
      <c r="F12" s="12">
        <v>521.85401999999999</v>
      </c>
      <c r="G12" s="21">
        <f t="shared" si="0"/>
        <v>71.126022920216698</v>
      </c>
      <c r="H12" s="21">
        <f t="shared" si="1"/>
        <v>-211.84933999999998</v>
      </c>
      <c r="I12" s="21">
        <f t="shared" si="2"/>
        <v>71.126022920216698</v>
      </c>
      <c r="J12" s="21">
        <f t="shared" si="3"/>
        <v>-211.84933999999998</v>
      </c>
      <c r="K12" s="15">
        <f t="shared" si="4"/>
        <v>85.746634899769958</v>
      </c>
      <c r="L12" s="15">
        <f t="shared" si="5"/>
        <v>-86.745980000000031</v>
      </c>
      <c r="M12" s="16">
        <v>0</v>
      </c>
      <c r="N12" s="22">
        <v>0</v>
      </c>
      <c r="O12" s="16"/>
    </row>
    <row r="13" spans="1:15" s="18" customFormat="1" ht="18.75">
      <c r="A13" s="19">
        <v>7</v>
      </c>
      <c r="B13" s="20" t="s">
        <v>16</v>
      </c>
      <c r="C13" s="12">
        <v>566.02185999999995</v>
      </c>
      <c r="D13" s="12">
        <v>566.02185999999995</v>
      </c>
      <c r="E13" s="12">
        <v>704.41</v>
      </c>
      <c r="F13" s="12">
        <v>1092.17472</v>
      </c>
      <c r="G13" s="21">
        <f t="shared" si="0"/>
        <v>192.95627910907896</v>
      </c>
      <c r="H13" s="21">
        <f t="shared" si="1"/>
        <v>526.15286000000003</v>
      </c>
      <c r="I13" s="21">
        <f t="shared" si="2"/>
        <v>192.95627910907896</v>
      </c>
      <c r="J13" s="21">
        <f t="shared" si="3"/>
        <v>526.15286000000003</v>
      </c>
      <c r="K13" s="23">
        <f t="shared" si="4"/>
        <v>155.048156613336</v>
      </c>
      <c r="L13" s="15">
        <f t="shared" si="5"/>
        <v>387.76472000000001</v>
      </c>
      <c r="M13" s="16">
        <v>0</v>
      </c>
      <c r="N13" s="22">
        <v>0</v>
      </c>
      <c r="O13" s="16"/>
    </row>
    <row r="14" spans="1:15" s="18" customFormat="1" ht="21" customHeight="1">
      <c r="A14" s="19">
        <v>8</v>
      </c>
      <c r="B14" s="24" t="s">
        <v>17</v>
      </c>
      <c r="C14" s="12">
        <v>15565.28116</v>
      </c>
      <c r="D14" s="12">
        <v>15565.28116</v>
      </c>
      <c r="E14" s="12">
        <v>18710.150000000001</v>
      </c>
      <c r="F14" s="12">
        <v>19119.783389999997</v>
      </c>
      <c r="G14" s="21">
        <f t="shared" si="0"/>
        <v>122.83609395463047</v>
      </c>
      <c r="H14" s="21">
        <f t="shared" si="1"/>
        <v>3554.5022299999964</v>
      </c>
      <c r="I14" s="21">
        <f t="shared" si="2"/>
        <v>122.83609395463047</v>
      </c>
      <c r="J14" s="21">
        <f t="shared" si="3"/>
        <v>3554.5022299999964</v>
      </c>
      <c r="K14" s="15">
        <f t="shared" si="4"/>
        <v>102.1893645427749</v>
      </c>
      <c r="L14" s="15">
        <f t="shared" si="5"/>
        <v>409.63338999999542</v>
      </c>
      <c r="M14" s="16">
        <v>13575.1</v>
      </c>
      <c r="N14" s="22">
        <v>13575.1</v>
      </c>
      <c r="O14" s="16">
        <f>N14/M14*100</f>
        <v>100</v>
      </c>
    </row>
    <row r="15" spans="1:15" s="18" customFormat="1" ht="18.75">
      <c r="A15" s="19">
        <v>9</v>
      </c>
      <c r="B15" s="24" t="s">
        <v>18</v>
      </c>
      <c r="C15" s="12">
        <v>98931.45974999998</v>
      </c>
      <c r="D15" s="12">
        <v>89557.798980000007</v>
      </c>
      <c r="E15" s="12">
        <v>96627.5</v>
      </c>
      <c r="F15" s="12">
        <v>111848.47895</v>
      </c>
      <c r="G15" s="21">
        <f t="shared" si="0"/>
        <v>113.05653351587186</v>
      </c>
      <c r="H15" s="21">
        <f t="shared" si="1"/>
        <v>12917.019200000024</v>
      </c>
      <c r="I15" s="21">
        <f t="shared" si="2"/>
        <v>124.88971393209198</v>
      </c>
      <c r="J15" s="21">
        <f t="shared" si="3"/>
        <v>22290.679969999997</v>
      </c>
      <c r="K15" s="15">
        <f t="shared" si="4"/>
        <v>115.75222265918089</v>
      </c>
      <c r="L15" s="15">
        <f t="shared" si="5"/>
        <v>15220.978950000004</v>
      </c>
      <c r="M15" s="16">
        <v>0</v>
      </c>
      <c r="N15" s="22">
        <v>0</v>
      </c>
      <c r="O15" s="16"/>
    </row>
    <row r="16" spans="1:15" s="18" customFormat="1" ht="18.75">
      <c r="A16" s="19">
        <v>10</v>
      </c>
      <c r="B16" s="24" t="s">
        <v>19</v>
      </c>
      <c r="C16" s="12">
        <v>50152.336949999997</v>
      </c>
      <c r="D16" s="12">
        <v>49717.907099999997</v>
      </c>
      <c r="E16" s="12">
        <v>55584.557999999997</v>
      </c>
      <c r="F16" s="12">
        <v>59869.238269999994</v>
      </c>
      <c r="G16" s="21">
        <f t="shared" si="0"/>
        <v>119.37477276420316</v>
      </c>
      <c r="H16" s="21">
        <f t="shared" si="1"/>
        <v>9716.9013199999972</v>
      </c>
      <c r="I16" s="21">
        <f t="shared" si="2"/>
        <v>120.41785698980077</v>
      </c>
      <c r="J16" s="21">
        <f t="shared" si="3"/>
        <v>10151.331169999998</v>
      </c>
      <c r="K16" s="15">
        <f t="shared" si="4"/>
        <v>107.70840036184151</v>
      </c>
      <c r="L16" s="15">
        <f t="shared" si="5"/>
        <v>4284.6802699999971</v>
      </c>
      <c r="M16" s="16">
        <v>10597.3</v>
      </c>
      <c r="N16" s="22">
        <v>10597.3</v>
      </c>
      <c r="O16" s="16">
        <f>N16/M16*100</f>
        <v>100</v>
      </c>
    </row>
    <row r="17" spans="1:15" s="18" customFormat="1" ht="18.75">
      <c r="A17" s="19">
        <v>11</v>
      </c>
      <c r="B17" s="24" t="s">
        <v>20</v>
      </c>
      <c r="C17" s="12">
        <v>100639.24917</v>
      </c>
      <c r="D17" s="12">
        <v>96343.405579999991</v>
      </c>
      <c r="E17" s="12">
        <v>109218.874</v>
      </c>
      <c r="F17" s="12">
        <v>114852.36787999999</v>
      </c>
      <c r="G17" s="21">
        <f t="shared" si="0"/>
        <v>114.12283858158676</v>
      </c>
      <c r="H17" s="21">
        <f t="shared" si="1"/>
        <v>14213.118709999995</v>
      </c>
      <c r="I17" s="21">
        <f t="shared" si="2"/>
        <v>119.21144699896541</v>
      </c>
      <c r="J17" s="21">
        <f t="shared" si="3"/>
        <v>18508.962299999999</v>
      </c>
      <c r="K17" s="15">
        <f t="shared" si="4"/>
        <v>105.15798567928836</v>
      </c>
      <c r="L17" s="15">
        <f t="shared" si="5"/>
        <v>5633.4938799999945</v>
      </c>
      <c r="M17" s="16">
        <v>21133.7</v>
      </c>
      <c r="N17" s="22">
        <v>21133.7</v>
      </c>
      <c r="O17" s="16">
        <f>N17/M17*100</f>
        <v>100</v>
      </c>
    </row>
    <row r="18" spans="1:15" s="18" customFormat="1" ht="18.75">
      <c r="A18" s="19">
        <v>12</v>
      </c>
      <c r="B18" s="24" t="s">
        <v>21</v>
      </c>
      <c r="C18" s="12">
        <v>92835.823930000013</v>
      </c>
      <c r="D18" s="12">
        <v>66440.896310000011</v>
      </c>
      <c r="E18" s="12">
        <v>92074.490999999995</v>
      </c>
      <c r="F18" s="12">
        <v>98357.979619999998</v>
      </c>
      <c r="G18" s="21">
        <f t="shared" si="0"/>
        <v>105.9483025584647</v>
      </c>
      <c r="H18" s="21">
        <f t="shared" si="1"/>
        <v>5522.155689999985</v>
      </c>
      <c r="I18" s="21">
        <f t="shared" si="2"/>
        <v>148.03830935856317</v>
      </c>
      <c r="J18" s="21">
        <f t="shared" si="3"/>
        <v>31917.083309999987</v>
      </c>
      <c r="K18" s="15">
        <f t="shared" si="4"/>
        <v>106.8243533597161</v>
      </c>
      <c r="L18" s="15">
        <f t="shared" si="5"/>
        <v>6283.4886200000037</v>
      </c>
      <c r="M18" s="16">
        <v>0</v>
      </c>
      <c r="N18" s="22">
        <v>0</v>
      </c>
      <c r="O18" s="16"/>
    </row>
    <row r="19" spans="1:15" s="18" customFormat="1" ht="18.75">
      <c r="A19" s="19">
        <v>13</v>
      </c>
      <c r="B19" s="24" t="s">
        <v>22</v>
      </c>
      <c r="C19" s="12">
        <v>61691.435789999996</v>
      </c>
      <c r="D19" s="12">
        <v>48631.048450000002</v>
      </c>
      <c r="E19" s="12">
        <v>77832.399999999994</v>
      </c>
      <c r="F19" s="12">
        <v>87895.544409999988</v>
      </c>
      <c r="G19" s="21">
        <f t="shared" si="0"/>
        <v>142.47608810597271</v>
      </c>
      <c r="H19" s="21">
        <f t="shared" si="1"/>
        <v>26204.108619999992</v>
      </c>
      <c r="I19" s="21">
        <f t="shared" si="2"/>
        <v>180.73956291600368</v>
      </c>
      <c r="J19" s="21">
        <f t="shared" si="3"/>
        <v>39264.495959999986</v>
      </c>
      <c r="K19" s="15">
        <f t="shared" si="4"/>
        <v>112.9292485006244</v>
      </c>
      <c r="L19" s="15">
        <f t="shared" si="5"/>
        <v>10063.144409999994</v>
      </c>
      <c r="M19" s="16">
        <v>0</v>
      </c>
      <c r="N19" s="22">
        <v>0</v>
      </c>
      <c r="O19" s="16"/>
    </row>
    <row r="20" spans="1:15" s="18" customFormat="1" ht="24" customHeight="1">
      <c r="A20" s="19">
        <v>14</v>
      </c>
      <c r="B20" s="24" t="s">
        <v>23</v>
      </c>
      <c r="C20" s="12">
        <v>1498891.6069400003</v>
      </c>
      <c r="D20" s="12">
        <v>580218.70032999979</v>
      </c>
      <c r="E20" s="12">
        <v>645707.08499999996</v>
      </c>
      <c r="F20" s="12">
        <v>637156.30443999986</v>
      </c>
      <c r="G20" s="21">
        <f t="shared" si="0"/>
        <v>42.508497711903246</v>
      </c>
      <c r="H20" s="21">
        <f t="shared" si="1"/>
        <v>-861735.30250000046</v>
      </c>
      <c r="I20" s="21">
        <f t="shared" si="2"/>
        <v>109.81312806319698</v>
      </c>
      <c r="J20" s="21">
        <f t="shared" si="3"/>
        <v>56937.604110000073</v>
      </c>
      <c r="K20" s="15">
        <f t="shared" si="4"/>
        <v>98.675749305120277</v>
      </c>
      <c r="L20" s="15">
        <f t="shared" si="5"/>
        <v>-8550.7805600001011</v>
      </c>
      <c r="M20" s="16">
        <v>0</v>
      </c>
      <c r="N20" s="22">
        <v>0</v>
      </c>
      <c r="O20" s="16"/>
    </row>
    <row r="21" spans="1:15" s="18" customFormat="1" ht="23.45" customHeight="1">
      <c r="A21" s="19">
        <v>15</v>
      </c>
      <c r="B21" s="24" t="s">
        <v>24</v>
      </c>
      <c r="C21" s="12">
        <v>52299.750199999988</v>
      </c>
      <c r="D21" s="12">
        <v>44888.201569999997</v>
      </c>
      <c r="E21" s="12">
        <v>42789.3</v>
      </c>
      <c r="F21" s="12">
        <v>41012.94455</v>
      </c>
      <c r="G21" s="21">
        <f t="shared" si="0"/>
        <v>78.419006578735079</v>
      </c>
      <c r="H21" s="21">
        <f t="shared" si="1"/>
        <v>-11286.805649999988</v>
      </c>
      <c r="I21" s="21">
        <f t="shared" si="2"/>
        <v>91.366869501428326</v>
      </c>
      <c r="J21" s="21">
        <f t="shared" si="3"/>
        <v>-3875.2570199999973</v>
      </c>
      <c r="K21" s="15">
        <f t="shared" si="4"/>
        <v>95.848598948802604</v>
      </c>
      <c r="L21" s="15">
        <f t="shared" si="5"/>
        <v>-1776.3554500000027</v>
      </c>
      <c r="M21" s="16">
        <v>1003.8</v>
      </c>
      <c r="N21" s="22">
        <v>1003.8</v>
      </c>
      <c r="O21" s="16">
        <f t="shared" ref="O21:O27" si="6">N21/M21*100</f>
        <v>100</v>
      </c>
    </row>
    <row r="22" spans="1:15" s="18" customFormat="1" ht="18.75">
      <c r="A22" s="19">
        <v>16</v>
      </c>
      <c r="B22" s="24" t="s">
        <v>25</v>
      </c>
      <c r="C22" s="12">
        <v>16346.211289999997</v>
      </c>
      <c r="D22" s="12">
        <v>12530.307060000001</v>
      </c>
      <c r="E22" s="12">
        <v>14209.924999999999</v>
      </c>
      <c r="F22" s="12">
        <v>15568.765660000001</v>
      </c>
      <c r="G22" s="21">
        <f t="shared" si="0"/>
        <v>95.243878742252591</v>
      </c>
      <c r="H22" s="21">
        <f t="shared" si="1"/>
        <v>-777.44562999999653</v>
      </c>
      <c r="I22" s="21">
        <f t="shared" si="2"/>
        <v>124.24887582922489</v>
      </c>
      <c r="J22" s="21">
        <f t="shared" si="3"/>
        <v>3038.4585999999999</v>
      </c>
      <c r="K22" s="15">
        <f t="shared" si="4"/>
        <v>109.56261669220635</v>
      </c>
      <c r="L22" s="15">
        <f t="shared" si="5"/>
        <v>1358.8406600000017</v>
      </c>
      <c r="M22" s="16">
        <v>9006.9</v>
      </c>
      <c r="N22" s="22">
        <v>9006.9</v>
      </c>
      <c r="O22" s="16">
        <f t="shared" si="6"/>
        <v>100</v>
      </c>
    </row>
    <row r="23" spans="1:15" s="18" customFormat="1" ht="18.75">
      <c r="A23" s="19">
        <v>17</v>
      </c>
      <c r="B23" s="24" t="s">
        <v>26</v>
      </c>
      <c r="C23" s="12">
        <v>17530.957219999993</v>
      </c>
      <c r="D23" s="12">
        <v>17133.359179999996</v>
      </c>
      <c r="E23" s="12">
        <v>21224.914000000001</v>
      </c>
      <c r="F23" s="12">
        <v>21782.836839999993</v>
      </c>
      <c r="G23" s="21">
        <f t="shared" si="0"/>
        <v>124.25355082807054</v>
      </c>
      <c r="H23" s="21">
        <f t="shared" si="1"/>
        <v>4251.8796199999997</v>
      </c>
      <c r="I23" s="21">
        <f t="shared" si="2"/>
        <v>127.13698820618549</v>
      </c>
      <c r="J23" s="21">
        <f t="shared" si="3"/>
        <v>4649.4776599999968</v>
      </c>
      <c r="K23" s="15">
        <f t="shared" si="4"/>
        <v>102.62862238216839</v>
      </c>
      <c r="L23" s="15">
        <f t="shared" si="5"/>
        <v>557.92283999999199</v>
      </c>
      <c r="M23" s="16">
        <v>19795.3</v>
      </c>
      <c r="N23" s="22">
        <v>19795.3</v>
      </c>
      <c r="O23" s="16">
        <f t="shared" si="6"/>
        <v>100</v>
      </c>
    </row>
    <row r="24" spans="1:15" s="18" customFormat="1" ht="18.75">
      <c r="A24" s="19">
        <v>18</v>
      </c>
      <c r="B24" s="24" t="s">
        <v>27</v>
      </c>
      <c r="C24" s="12">
        <v>26205.778720000002</v>
      </c>
      <c r="D24" s="12">
        <v>26205.778720000002</v>
      </c>
      <c r="E24" s="12">
        <v>37968</v>
      </c>
      <c r="F24" s="12">
        <v>43494.244899999998</v>
      </c>
      <c r="G24" s="21">
        <f t="shared" si="0"/>
        <v>165.97196124076862</v>
      </c>
      <c r="H24" s="21">
        <f t="shared" si="1"/>
        <v>17288.466179999996</v>
      </c>
      <c r="I24" s="21">
        <f t="shared" si="2"/>
        <v>165.97196124076862</v>
      </c>
      <c r="J24" s="21">
        <f t="shared" si="3"/>
        <v>17288.466179999996</v>
      </c>
      <c r="K24" s="15">
        <f t="shared" si="4"/>
        <v>114.5550065844922</v>
      </c>
      <c r="L24" s="15">
        <f t="shared" si="5"/>
        <v>5526.2448999999979</v>
      </c>
      <c r="M24" s="16">
        <v>5688.2</v>
      </c>
      <c r="N24" s="22">
        <v>5688.2</v>
      </c>
      <c r="O24" s="16">
        <f t="shared" si="6"/>
        <v>100</v>
      </c>
    </row>
    <row r="25" spans="1:15" s="18" customFormat="1" ht="18.75">
      <c r="A25" s="19">
        <v>19</v>
      </c>
      <c r="B25" s="24" t="s">
        <v>28</v>
      </c>
      <c r="C25" s="12">
        <v>12301.42122</v>
      </c>
      <c r="D25" s="12">
        <v>12301.42122</v>
      </c>
      <c r="E25" s="12">
        <v>18417.106</v>
      </c>
      <c r="F25" s="12">
        <v>21792.438580000002</v>
      </c>
      <c r="G25" s="21">
        <f t="shared" si="0"/>
        <v>177.15382792168143</v>
      </c>
      <c r="H25" s="21">
        <f t="shared" si="1"/>
        <v>9491.0173600000016</v>
      </c>
      <c r="I25" s="21">
        <f t="shared" si="2"/>
        <v>177.15382792168143</v>
      </c>
      <c r="J25" s="21">
        <f t="shared" si="3"/>
        <v>9491.0173600000016</v>
      </c>
      <c r="K25" s="15">
        <f t="shared" si="4"/>
        <v>118.327160521311</v>
      </c>
      <c r="L25" s="15">
        <f t="shared" si="5"/>
        <v>3375.3325800000021</v>
      </c>
      <c r="M25" s="16">
        <v>10801.7</v>
      </c>
      <c r="N25" s="22">
        <v>10801.7</v>
      </c>
      <c r="O25" s="16">
        <f t="shared" si="6"/>
        <v>100</v>
      </c>
    </row>
    <row r="26" spans="1:15" s="18" customFormat="1" ht="18.75">
      <c r="A26" s="19">
        <v>20</v>
      </c>
      <c r="B26" s="24" t="s">
        <v>29</v>
      </c>
      <c r="C26" s="12">
        <v>11921.37802</v>
      </c>
      <c r="D26" s="12">
        <v>11921.37802</v>
      </c>
      <c r="E26" s="12">
        <v>14772.2</v>
      </c>
      <c r="F26" s="12">
        <v>15966.309269999996</v>
      </c>
      <c r="G26" s="21">
        <f t="shared" si="0"/>
        <v>133.93006448762873</v>
      </c>
      <c r="H26" s="21">
        <f t="shared" si="1"/>
        <v>4044.931249999996</v>
      </c>
      <c r="I26" s="21">
        <f t="shared" si="2"/>
        <v>133.93006448762873</v>
      </c>
      <c r="J26" s="21">
        <f t="shared" si="3"/>
        <v>4044.931249999996</v>
      </c>
      <c r="K26" s="15">
        <f t="shared" si="4"/>
        <v>108.08348973071035</v>
      </c>
      <c r="L26" s="15">
        <f t="shared" si="5"/>
        <v>1194.1092699999954</v>
      </c>
      <c r="M26" s="16">
        <v>19004.3</v>
      </c>
      <c r="N26" s="22">
        <v>19004.3</v>
      </c>
      <c r="O26" s="16">
        <f t="shared" si="6"/>
        <v>100</v>
      </c>
    </row>
    <row r="27" spans="1:15" s="18" customFormat="1" ht="18.75">
      <c r="A27" s="19">
        <v>21</v>
      </c>
      <c r="B27" s="24" t="s">
        <v>30</v>
      </c>
      <c r="C27" s="12">
        <v>18039.479430000003</v>
      </c>
      <c r="D27" s="12">
        <v>16832.60312</v>
      </c>
      <c r="E27" s="12">
        <v>15629.14</v>
      </c>
      <c r="F27" s="12">
        <v>16691.854090000001</v>
      </c>
      <c r="G27" s="21">
        <f t="shared" si="0"/>
        <v>92.529577445794388</v>
      </c>
      <c r="H27" s="21">
        <f t="shared" si="1"/>
        <v>-1347.6253400000023</v>
      </c>
      <c r="I27" s="21">
        <f t="shared" si="2"/>
        <v>99.163830876326159</v>
      </c>
      <c r="J27" s="21">
        <f t="shared" si="3"/>
        <v>-140.74902999999904</v>
      </c>
      <c r="K27" s="15">
        <f t="shared" si="4"/>
        <v>106.79956856231374</v>
      </c>
      <c r="L27" s="15">
        <f t="shared" si="5"/>
        <v>1062.7140900000013</v>
      </c>
      <c r="M27" s="16">
        <v>6260.1</v>
      </c>
      <c r="N27" s="22">
        <v>6260.1</v>
      </c>
      <c r="O27" s="16">
        <f t="shared" si="6"/>
        <v>100</v>
      </c>
    </row>
    <row r="28" spans="1:15" s="18" customFormat="1" ht="18.75">
      <c r="A28" s="19">
        <v>22</v>
      </c>
      <c r="B28" s="24" t="s">
        <v>31</v>
      </c>
      <c r="C28" s="12">
        <v>150164.32543999993</v>
      </c>
      <c r="D28" s="12">
        <v>94839.464120000019</v>
      </c>
      <c r="E28" s="12">
        <v>127923.2</v>
      </c>
      <c r="F28" s="12">
        <v>120513.11772999998</v>
      </c>
      <c r="G28" s="21">
        <f t="shared" si="0"/>
        <v>80.254159819172585</v>
      </c>
      <c r="H28" s="21">
        <f t="shared" si="1"/>
        <v>-29651.207709999944</v>
      </c>
      <c r="I28" s="21">
        <f t="shared" si="2"/>
        <v>127.07064390148301</v>
      </c>
      <c r="J28" s="21">
        <f t="shared" si="3"/>
        <v>25673.653609999965</v>
      </c>
      <c r="K28" s="15">
        <f t="shared" si="4"/>
        <v>94.207397665161579</v>
      </c>
      <c r="L28" s="15">
        <f t="shared" si="5"/>
        <v>-7410.0822700000135</v>
      </c>
      <c r="M28" s="16">
        <v>0</v>
      </c>
      <c r="N28" s="22">
        <v>0</v>
      </c>
      <c r="O28" s="16"/>
    </row>
    <row r="29" spans="1:15" s="18" customFormat="1" ht="18.75">
      <c r="A29" s="19">
        <v>23</v>
      </c>
      <c r="B29" s="24" t="s">
        <v>32</v>
      </c>
      <c r="C29" s="12">
        <v>149326.19851000005</v>
      </c>
      <c r="D29" s="12">
        <v>149329.82640000005</v>
      </c>
      <c r="E29" s="12">
        <v>188819.8</v>
      </c>
      <c r="F29" s="12">
        <v>193161.17016000001</v>
      </c>
      <c r="G29" s="21">
        <f t="shared" si="0"/>
        <v>129.3551781853366</v>
      </c>
      <c r="H29" s="21">
        <f t="shared" si="1"/>
        <v>43834.971649999963</v>
      </c>
      <c r="I29" s="21">
        <f t="shared" si="2"/>
        <v>129.35203556896383</v>
      </c>
      <c r="J29" s="21">
        <f t="shared" si="3"/>
        <v>43831.34375999996</v>
      </c>
      <c r="K29" s="15">
        <f t="shared" si="4"/>
        <v>102.29921340876329</v>
      </c>
      <c r="L29" s="15">
        <f t="shared" si="5"/>
        <v>4341.3701600000204</v>
      </c>
      <c r="M29" s="16">
        <v>0</v>
      </c>
      <c r="N29" s="22">
        <v>0</v>
      </c>
      <c r="O29" s="16"/>
    </row>
    <row r="30" spans="1:15" s="18" customFormat="1" ht="18.75">
      <c r="A30" s="19">
        <v>24</v>
      </c>
      <c r="B30" s="24" t="s">
        <v>33</v>
      </c>
      <c r="C30" s="12">
        <v>171920.34651999999</v>
      </c>
      <c r="D30" s="12">
        <v>139089.39862000002</v>
      </c>
      <c r="E30" s="12">
        <v>160026.85500000001</v>
      </c>
      <c r="F30" s="12">
        <v>167092.76006</v>
      </c>
      <c r="G30" s="21">
        <f t="shared" si="0"/>
        <v>97.191963279670119</v>
      </c>
      <c r="H30" s="21">
        <f t="shared" si="1"/>
        <v>-4827.5864599999913</v>
      </c>
      <c r="I30" s="21">
        <f t="shared" si="2"/>
        <v>120.13335431588624</v>
      </c>
      <c r="J30" s="21">
        <f t="shared" si="3"/>
        <v>28003.361439999979</v>
      </c>
      <c r="K30" s="15">
        <f t="shared" si="4"/>
        <v>104.41544955688843</v>
      </c>
      <c r="L30" s="15">
        <f t="shared" si="5"/>
        <v>7065.90505999999</v>
      </c>
      <c r="M30" s="16">
        <v>9636.9</v>
      </c>
      <c r="N30" s="22">
        <v>9636.9</v>
      </c>
      <c r="O30" s="16">
        <f t="shared" ref="O30:O71" si="7">N30/M30*100</f>
        <v>100</v>
      </c>
    </row>
    <row r="31" spans="1:15" s="18" customFormat="1" ht="18.75">
      <c r="A31" s="19">
        <v>25</v>
      </c>
      <c r="B31" s="24" t="s">
        <v>34</v>
      </c>
      <c r="C31" s="12">
        <v>27246.027419999999</v>
      </c>
      <c r="D31" s="12">
        <v>26821.596679999995</v>
      </c>
      <c r="E31" s="12">
        <v>28120.796999999999</v>
      </c>
      <c r="F31" s="12">
        <v>31780.146989999997</v>
      </c>
      <c r="G31" s="21">
        <f t="shared" si="0"/>
        <v>116.64139692772871</v>
      </c>
      <c r="H31" s="21">
        <f t="shared" si="1"/>
        <v>4534.1195699999989</v>
      </c>
      <c r="I31" s="21">
        <f t="shared" si="2"/>
        <v>118.48715559017198</v>
      </c>
      <c r="J31" s="21">
        <f t="shared" si="3"/>
        <v>4958.5503100000024</v>
      </c>
      <c r="K31" s="15">
        <f t="shared" si="4"/>
        <v>113.0129668444319</v>
      </c>
      <c r="L31" s="15">
        <f t="shared" si="5"/>
        <v>3659.3499899999988</v>
      </c>
      <c r="M31" s="16">
        <v>9749.6</v>
      </c>
      <c r="N31" s="22">
        <v>9749.6</v>
      </c>
      <c r="O31" s="16">
        <f t="shared" si="7"/>
        <v>100</v>
      </c>
    </row>
    <row r="32" spans="1:15" s="18" customFormat="1" ht="18.75">
      <c r="A32" s="19">
        <v>26</v>
      </c>
      <c r="B32" s="24" t="s">
        <v>35</v>
      </c>
      <c r="C32" s="12">
        <v>9768.1614799999988</v>
      </c>
      <c r="D32" s="12">
        <v>9768.1614799999988</v>
      </c>
      <c r="E32" s="12">
        <v>11812.816999999999</v>
      </c>
      <c r="F32" s="12">
        <v>12770.402759999997</v>
      </c>
      <c r="G32" s="21">
        <f t="shared" si="0"/>
        <v>130.73496774338747</v>
      </c>
      <c r="H32" s="21">
        <f t="shared" si="1"/>
        <v>3002.2412799999984</v>
      </c>
      <c r="I32" s="21">
        <f t="shared" si="2"/>
        <v>130.73496774338747</v>
      </c>
      <c r="J32" s="21">
        <f t="shared" si="3"/>
        <v>3002.2412799999984</v>
      </c>
      <c r="K32" s="15">
        <f t="shared" si="4"/>
        <v>108.10632857514003</v>
      </c>
      <c r="L32" s="15">
        <f t="shared" si="5"/>
        <v>957.58575999999812</v>
      </c>
      <c r="M32" s="16">
        <v>7493.5</v>
      </c>
      <c r="N32" s="22">
        <v>7493.5</v>
      </c>
      <c r="O32" s="16">
        <f t="shared" si="7"/>
        <v>100</v>
      </c>
    </row>
    <row r="33" spans="1:15" s="18" customFormat="1" ht="18.75">
      <c r="A33" s="19">
        <v>27</v>
      </c>
      <c r="B33" s="24" t="s">
        <v>36</v>
      </c>
      <c r="C33" s="12">
        <v>22903.831480000001</v>
      </c>
      <c r="D33" s="12">
        <v>22903.831480000001</v>
      </c>
      <c r="E33" s="12">
        <v>32468.36</v>
      </c>
      <c r="F33" s="12">
        <v>32233.409749999999</v>
      </c>
      <c r="G33" s="21">
        <f t="shared" si="0"/>
        <v>140.73370116326055</v>
      </c>
      <c r="H33" s="21">
        <f t="shared" si="1"/>
        <v>9329.5782699999982</v>
      </c>
      <c r="I33" s="21">
        <f t="shared" si="2"/>
        <v>140.73370116326055</v>
      </c>
      <c r="J33" s="21">
        <f t="shared" si="3"/>
        <v>9329.5782699999982</v>
      </c>
      <c r="K33" s="15">
        <f t="shared" si="4"/>
        <v>99.276371673838767</v>
      </c>
      <c r="L33" s="15">
        <f t="shared" si="5"/>
        <v>-234.95025000000169</v>
      </c>
      <c r="M33" s="16">
        <v>23778.3</v>
      </c>
      <c r="N33" s="22">
        <v>23778.3</v>
      </c>
      <c r="O33" s="16">
        <f t="shared" si="7"/>
        <v>100</v>
      </c>
    </row>
    <row r="34" spans="1:15" s="18" customFormat="1" ht="18.75">
      <c r="A34" s="19">
        <v>28</v>
      </c>
      <c r="B34" s="24" t="s">
        <v>37</v>
      </c>
      <c r="C34" s="12">
        <v>19545.746440000003</v>
      </c>
      <c r="D34" s="12">
        <v>19198.256710000001</v>
      </c>
      <c r="E34" s="12">
        <v>33178.480000000003</v>
      </c>
      <c r="F34" s="12">
        <v>29081.395189999999</v>
      </c>
      <c r="G34" s="21">
        <f t="shared" si="0"/>
        <v>148.78631153469519</v>
      </c>
      <c r="H34" s="21">
        <f t="shared" si="1"/>
        <v>9535.6487499999967</v>
      </c>
      <c r="I34" s="21">
        <f t="shared" si="2"/>
        <v>151.47935372096603</v>
      </c>
      <c r="J34" s="21">
        <f t="shared" si="3"/>
        <v>9883.1384799999978</v>
      </c>
      <c r="K34" s="15">
        <f t="shared" si="4"/>
        <v>87.651378815424934</v>
      </c>
      <c r="L34" s="15">
        <f t="shared" si="5"/>
        <v>-4097.0848100000039</v>
      </c>
      <c r="M34" s="16">
        <v>11318.3</v>
      </c>
      <c r="N34" s="22">
        <v>11318.3</v>
      </c>
      <c r="O34" s="16">
        <f t="shared" si="7"/>
        <v>100</v>
      </c>
    </row>
    <row r="35" spans="1:15" s="18" customFormat="1" ht="18.75">
      <c r="A35" s="19">
        <v>29</v>
      </c>
      <c r="B35" s="24" t="s">
        <v>38</v>
      </c>
      <c r="C35" s="12">
        <v>45742.649069999992</v>
      </c>
      <c r="D35" s="12">
        <v>27571.030119999992</v>
      </c>
      <c r="E35" s="12">
        <v>37196.47</v>
      </c>
      <c r="F35" s="12">
        <v>37707.565989999996</v>
      </c>
      <c r="G35" s="21">
        <f t="shared" si="0"/>
        <v>82.434154463367634</v>
      </c>
      <c r="H35" s="21">
        <f t="shared" si="1"/>
        <v>-8035.0830799999967</v>
      </c>
      <c r="I35" s="21">
        <f t="shared" si="2"/>
        <v>136.76516918621394</v>
      </c>
      <c r="J35" s="21">
        <f t="shared" si="3"/>
        <v>10136.535870000003</v>
      </c>
      <c r="K35" s="15">
        <f t="shared" si="4"/>
        <v>101.37404433807831</v>
      </c>
      <c r="L35" s="15">
        <f t="shared" si="5"/>
        <v>511.09598999999434</v>
      </c>
      <c r="M35" s="16">
        <v>31831.8</v>
      </c>
      <c r="N35" s="22">
        <v>31831.8</v>
      </c>
      <c r="O35" s="16">
        <f t="shared" si="7"/>
        <v>100</v>
      </c>
    </row>
    <row r="36" spans="1:15" s="18" customFormat="1" ht="18.75">
      <c r="A36" s="19">
        <v>30</v>
      </c>
      <c r="B36" s="24" t="s">
        <v>39</v>
      </c>
      <c r="C36" s="12">
        <v>10583.879949999997</v>
      </c>
      <c r="D36" s="12">
        <v>10583.879949999997</v>
      </c>
      <c r="E36" s="12">
        <v>9625.85</v>
      </c>
      <c r="F36" s="12">
        <v>13911.648030000006</v>
      </c>
      <c r="G36" s="21">
        <f t="shared" si="0"/>
        <v>131.44185398663757</v>
      </c>
      <c r="H36" s="21">
        <f t="shared" si="1"/>
        <v>3327.7680800000089</v>
      </c>
      <c r="I36" s="21">
        <f t="shared" si="2"/>
        <v>131.44185398663757</v>
      </c>
      <c r="J36" s="21">
        <f t="shared" si="3"/>
        <v>3327.7680800000089</v>
      </c>
      <c r="K36" s="15">
        <f t="shared" si="4"/>
        <v>144.52383976480004</v>
      </c>
      <c r="L36" s="15">
        <f t="shared" si="5"/>
        <v>4285.7980300000054</v>
      </c>
      <c r="M36" s="16">
        <v>4513.6000000000004</v>
      </c>
      <c r="N36" s="22">
        <v>4513.6000000000004</v>
      </c>
      <c r="O36" s="16">
        <f t="shared" si="7"/>
        <v>100</v>
      </c>
    </row>
    <row r="37" spans="1:15" s="18" customFormat="1" ht="24.75" customHeight="1">
      <c r="A37" s="19">
        <v>31</v>
      </c>
      <c r="B37" s="24" t="s">
        <v>40</v>
      </c>
      <c r="C37" s="12">
        <v>15037.723229999998</v>
      </c>
      <c r="D37" s="12">
        <v>13251.675309999999</v>
      </c>
      <c r="E37" s="12">
        <v>8385.92</v>
      </c>
      <c r="F37" s="12">
        <v>13444.504190000001</v>
      </c>
      <c r="G37" s="21">
        <f t="shared" si="0"/>
        <v>89.405184444267789</v>
      </c>
      <c r="H37" s="21">
        <f t="shared" si="1"/>
        <v>-1593.2190399999963</v>
      </c>
      <c r="I37" s="21">
        <f t="shared" si="2"/>
        <v>101.45512831765875</v>
      </c>
      <c r="J37" s="21">
        <f t="shared" si="3"/>
        <v>192.82888000000275</v>
      </c>
      <c r="K37" s="15">
        <f t="shared" si="4"/>
        <v>160.32235210924981</v>
      </c>
      <c r="L37" s="15">
        <f t="shared" si="5"/>
        <v>5058.5841900000014</v>
      </c>
      <c r="M37" s="16">
        <v>7131.6</v>
      </c>
      <c r="N37" s="22">
        <v>7131.6</v>
      </c>
      <c r="O37" s="16">
        <f t="shared" si="7"/>
        <v>100</v>
      </c>
    </row>
    <row r="38" spans="1:15" s="18" customFormat="1" ht="22.5" customHeight="1">
      <c r="A38" s="19">
        <v>32</v>
      </c>
      <c r="B38" s="24" t="s">
        <v>41</v>
      </c>
      <c r="C38" s="12">
        <v>36263.066210000012</v>
      </c>
      <c r="D38" s="12">
        <v>35416.175870000006</v>
      </c>
      <c r="E38" s="12">
        <v>44640.862000000001</v>
      </c>
      <c r="F38" s="12">
        <v>45049.141899999981</v>
      </c>
      <c r="G38" s="21">
        <f t="shared" si="0"/>
        <v>124.22871700677393</v>
      </c>
      <c r="H38" s="21">
        <f t="shared" si="1"/>
        <v>8786.0756899999687</v>
      </c>
      <c r="I38" s="21">
        <f t="shared" si="2"/>
        <v>127.19933983092673</v>
      </c>
      <c r="J38" s="21">
        <f t="shared" si="3"/>
        <v>9632.9660299999741</v>
      </c>
      <c r="K38" s="15">
        <f t="shared" si="4"/>
        <v>100.91458785002847</v>
      </c>
      <c r="L38" s="15">
        <f t="shared" si="5"/>
        <v>408.27989999997953</v>
      </c>
      <c r="M38" s="16">
        <v>33191.9</v>
      </c>
      <c r="N38" s="22">
        <v>33191.9</v>
      </c>
      <c r="O38" s="16">
        <f t="shared" si="7"/>
        <v>100</v>
      </c>
    </row>
    <row r="39" spans="1:15" s="18" customFormat="1" ht="24" customHeight="1">
      <c r="A39" s="19">
        <v>33</v>
      </c>
      <c r="B39" s="24" t="s">
        <v>42</v>
      </c>
      <c r="C39" s="12">
        <v>16673.287150000004</v>
      </c>
      <c r="D39" s="12">
        <v>16186.057210000003</v>
      </c>
      <c r="E39" s="12">
        <v>20530.099999999999</v>
      </c>
      <c r="F39" s="12">
        <v>17780.493129999995</v>
      </c>
      <c r="G39" s="21">
        <f t="shared" ref="G39:G70" si="8">F39/C39*100</f>
        <v>106.64059804188038</v>
      </c>
      <c r="H39" s="21">
        <f t="shared" ref="H39:H70" si="9">F39-C39</f>
        <v>1107.2059799999915</v>
      </c>
      <c r="I39" s="21">
        <f t="shared" ref="I39:I70" si="10">F39/D39*100</f>
        <v>109.85067517872682</v>
      </c>
      <c r="J39" s="21">
        <f t="shared" ref="J39:J70" si="11">F39-D39</f>
        <v>1594.4359199999926</v>
      </c>
      <c r="K39" s="15">
        <f t="shared" ref="K39:K70" si="12">F39/E39*100</f>
        <v>86.606948480523698</v>
      </c>
      <c r="L39" s="15">
        <f t="shared" ref="L39:L70" si="13">F39-E39</f>
        <v>-2749.6068700000033</v>
      </c>
      <c r="M39" s="16">
        <v>7190.4</v>
      </c>
      <c r="N39" s="22">
        <v>7190.4</v>
      </c>
      <c r="O39" s="16">
        <f t="shared" si="7"/>
        <v>100</v>
      </c>
    </row>
    <row r="40" spans="1:15" s="18" customFormat="1" ht="27" customHeight="1">
      <c r="A40" s="19">
        <v>34</v>
      </c>
      <c r="B40" s="24" t="s">
        <v>43</v>
      </c>
      <c r="C40" s="12">
        <v>91239.441700000039</v>
      </c>
      <c r="D40" s="12">
        <v>43825.380819999984</v>
      </c>
      <c r="E40" s="12">
        <v>53108.2</v>
      </c>
      <c r="F40" s="12">
        <v>57200.785389999997</v>
      </c>
      <c r="G40" s="21">
        <f t="shared" si="8"/>
        <v>62.693046257427909</v>
      </c>
      <c r="H40" s="21">
        <f t="shared" si="9"/>
        <v>-34038.656310000042</v>
      </c>
      <c r="I40" s="21">
        <f t="shared" si="10"/>
        <v>130.51976804248571</v>
      </c>
      <c r="J40" s="21">
        <f t="shared" si="11"/>
        <v>13375.404570000013</v>
      </c>
      <c r="K40" s="15">
        <f t="shared" si="12"/>
        <v>107.70612709525082</v>
      </c>
      <c r="L40" s="15">
        <f t="shared" si="13"/>
        <v>4092.5853900000002</v>
      </c>
      <c r="M40" s="16">
        <v>3982.3</v>
      </c>
      <c r="N40" s="22">
        <v>3982.3</v>
      </c>
      <c r="O40" s="16">
        <f t="shared" si="7"/>
        <v>100</v>
      </c>
    </row>
    <row r="41" spans="1:15" s="18" customFormat="1" ht="24.75" customHeight="1">
      <c r="A41" s="19">
        <v>35</v>
      </c>
      <c r="B41" s="24" t="s">
        <v>44</v>
      </c>
      <c r="C41" s="12">
        <v>44309.060219999985</v>
      </c>
      <c r="D41" s="12">
        <v>17175.806979999998</v>
      </c>
      <c r="E41" s="12">
        <v>20788.865000000002</v>
      </c>
      <c r="F41" s="12">
        <v>22100.720550000005</v>
      </c>
      <c r="G41" s="21">
        <f t="shared" si="8"/>
        <v>49.878558561764081</v>
      </c>
      <c r="H41" s="21">
        <f t="shared" si="9"/>
        <v>-22208.339669999979</v>
      </c>
      <c r="I41" s="21">
        <f t="shared" si="10"/>
        <v>128.67354981186458</v>
      </c>
      <c r="J41" s="21">
        <f t="shared" si="11"/>
        <v>4924.9135700000079</v>
      </c>
      <c r="K41" s="15">
        <f t="shared" si="12"/>
        <v>106.3103760113888</v>
      </c>
      <c r="L41" s="15">
        <f t="shared" si="13"/>
        <v>1311.8555500000039</v>
      </c>
      <c r="M41" s="16">
        <v>4851</v>
      </c>
      <c r="N41" s="22">
        <v>4851</v>
      </c>
      <c r="O41" s="16">
        <f t="shared" si="7"/>
        <v>100</v>
      </c>
    </row>
    <row r="42" spans="1:15" s="18" customFormat="1" ht="18.75">
      <c r="A42" s="19">
        <v>36</v>
      </c>
      <c r="B42" s="24" t="s">
        <v>45</v>
      </c>
      <c r="C42" s="12">
        <v>20076.754870000004</v>
      </c>
      <c r="D42" s="12">
        <v>18803.540250000005</v>
      </c>
      <c r="E42" s="12">
        <v>22106.793000000001</v>
      </c>
      <c r="F42" s="12">
        <v>23629.962450000003</v>
      </c>
      <c r="G42" s="21">
        <f t="shared" si="8"/>
        <v>117.69811706626669</v>
      </c>
      <c r="H42" s="21">
        <f t="shared" si="9"/>
        <v>3553.2075799999984</v>
      </c>
      <c r="I42" s="21">
        <f t="shared" si="10"/>
        <v>125.66762501013604</v>
      </c>
      <c r="J42" s="21">
        <f t="shared" si="11"/>
        <v>4826.4221999999972</v>
      </c>
      <c r="K42" s="15">
        <f t="shared" si="12"/>
        <v>106.89005162349872</v>
      </c>
      <c r="L42" s="15">
        <f t="shared" si="13"/>
        <v>1523.1694500000012</v>
      </c>
      <c r="M42" s="16">
        <v>16927.400000000001</v>
      </c>
      <c r="N42" s="22">
        <v>16927.400000000001</v>
      </c>
      <c r="O42" s="16">
        <f t="shared" si="7"/>
        <v>100</v>
      </c>
    </row>
    <row r="43" spans="1:15" s="18" customFormat="1" ht="18.75">
      <c r="A43" s="19">
        <v>37</v>
      </c>
      <c r="B43" s="24" t="s">
        <v>46</v>
      </c>
      <c r="C43" s="12">
        <v>214420.98691000007</v>
      </c>
      <c r="D43" s="12">
        <v>200092.77849999999</v>
      </c>
      <c r="E43" s="12">
        <v>244037.9</v>
      </c>
      <c r="F43" s="12">
        <v>246686.19010000001</v>
      </c>
      <c r="G43" s="21">
        <f t="shared" si="8"/>
        <v>115.04759569246026</v>
      </c>
      <c r="H43" s="21">
        <f t="shared" si="9"/>
        <v>32265.203189999942</v>
      </c>
      <c r="I43" s="21">
        <f t="shared" si="10"/>
        <v>123.28590364394387</v>
      </c>
      <c r="J43" s="21">
        <f t="shared" si="11"/>
        <v>46593.411600000021</v>
      </c>
      <c r="K43" s="15">
        <f t="shared" si="12"/>
        <v>101.08519623386367</v>
      </c>
      <c r="L43" s="15">
        <f t="shared" si="13"/>
        <v>2648.2901000000129</v>
      </c>
      <c r="M43" s="16">
        <v>14896.7</v>
      </c>
      <c r="N43" s="22">
        <v>14896.7</v>
      </c>
      <c r="O43" s="16">
        <f t="shared" si="7"/>
        <v>100</v>
      </c>
    </row>
    <row r="44" spans="1:15" s="18" customFormat="1" ht="18.75">
      <c r="A44" s="19">
        <v>38</v>
      </c>
      <c r="B44" s="24" t="s">
        <v>47</v>
      </c>
      <c r="C44" s="12">
        <v>23819.329710000005</v>
      </c>
      <c r="D44" s="12">
        <v>22405.327770000007</v>
      </c>
      <c r="E44" s="12">
        <v>23326.358</v>
      </c>
      <c r="F44" s="12">
        <v>26064.953679999999</v>
      </c>
      <c r="G44" s="21">
        <f t="shared" si="8"/>
        <v>109.42773788070627</v>
      </c>
      <c r="H44" s="21">
        <f t="shared" si="9"/>
        <v>2245.6239699999933</v>
      </c>
      <c r="I44" s="21">
        <f t="shared" si="10"/>
        <v>116.33373074282854</v>
      </c>
      <c r="J44" s="21">
        <f t="shared" si="11"/>
        <v>3659.6259099999916</v>
      </c>
      <c r="K44" s="15">
        <f t="shared" si="12"/>
        <v>111.7403483218426</v>
      </c>
      <c r="L44" s="15">
        <f t="shared" si="13"/>
        <v>2738.5956799999985</v>
      </c>
      <c r="M44" s="16">
        <v>19182.8</v>
      </c>
      <c r="N44" s="22">
        <v>19182.8</v>
      </c>
      <c r="O44" s="16">
        <f t="shared" si="7"/>
        <v>100</v>
      </c>
    </row>
    <row r="45" spans="1:15" s="18" customFormat="1" ht="18.75">
      <c r="A45" s="19">
        <v>39</v>
      </c>
      <c r="B45" s="24" t="s">
        <v>48</v>
      </c>
      <c r="C45" s="12">
        <v>32735.015959999997</v>
      </c>
      <c r="D45" s="12">
        <v>26233.545030000001</v>
      </c>
      <c r="E45" s="12">
        <v>29588.33</v>
      </c>
      <c r="F45" s="12">
        <v>34961.041310000008</v>
      </c>
      <c r="G45" s="21">
        <f t="shared" si="8"/>
        <v>106.80013522131794</v>
      </c>
      <c r="H45" s="21">
        <f t="shared" si="9"/>
        <v>2226.0253500000108</v>
      </c>
      <c r="I45" s="21">
        <f t="shared" si="10"/>
        <v>133.26845940958216</v>
      </c>
      <c r="J45" s="21">
        <f t="shared" si="11"/>
        <v>8727.4962800000067</v>
      </c>
      <c r="K45" s="15">
        <f t="shared" si="12"/>
        <v>118.15821072024006</v>
      </c>
      <c r="L45" s="15">
        <f t="shared" si="13"/>
        <v>5372.7113100000061</v>
      </c>
      <c r="M45" s="16">
        <v>4909.8</v>
      </c>
      <c r="N45" s="22">
        <v>4909.8</v>
      </c>
      <c r="O45" s="16">
        <f t="shared" si="7"/>
        <v>100</v>
      </c>
    </row>
    <row r="46" spans="1:15" s="18" customFormat="1" ht="18.75">
      <c r="A46" s="19">
        <v>40</v>
      </c>
      <c r="B46" s="24" t="s">
        <v>49</v>
      </c>
      <c r="C46" s="12">
        <v>12497.228790000001</v>
      </c>
      <c r="D46" s="12">
        <v>12497.228790000001</v>
      </c>
      <c r="E46" s="12">
        <v>14292.716</v>
      </c>
      <c r="F46" s="12">
        <v>14104.712400000002</v>
      </c>
      <c r="G46" s="21">
        <f t="shared" si="8"/>
        <v>112.86272050397503</v>
      </c>
      <c r="H46" s="21">
        <f t="shared" si="9"/>
        <v>1607.4836100000011</v>
      </c>
      <c r="I46" s="21">
        <f t="shared" si="10"/>
        <v>112.86272050397503</v>
      </c>
      <c r="J46" s="21">
        <f t="shared" si="11"/>
        <v>1607.4836100000011</v>
      </c>
      <c r="K46" s="15">
        <f t="shared" si="12"/>
        <v>98.684619494293472</v>
      </c>
      <c r="L46" s="15">
        <f t="shared" si="13"/>
        <v>-188.00359999999819</v>
      </c>
      <c r="M46" s="16">
        <v>14319.2</v>
      </c>
      <c r="N46" s="22">
        <v>14319.2</v>
      </c>
      <c r="O46" s="16">
        <f t="shared" si="7"/>
        <v>100</v>
      </c>
    </row>
    <row r="47" spans="1:15" s="18" customFormat="1" ht="18.75">
      <c r="A47" s="19">
        <v>41</v>
      </c>
      <c r="B47" s="24" t="s">
        <v>50</v>
      </c>
      <c r="C47" s="12">
        <v>13088.49756</v>
      </c>
      <c r="D47" s="12">
        <v>12761.46832</v>
      </c>
      <c r="E47" s="12">
        <v>13927.26</v>
      </c>
      <c r="F47" s="12">
        <v>14672.27845</v>
      </c>
      <c r="G47" s="21">
        <f t="shared" si="8"/>
        <v>112.10055533677313</v>
      </c>
      <c r="H47" s="21">
        <f t="shared" si="9"/>
        <v>1583.78089</v>
      </c>
      <c r="I47" s="21">
        <f t="shared" si="10"/>
        <v>114.97327801225934</v>
      </c>
      <c r="J47" s="21">
        <f t="shared" si="11"/>
        <v>1910.8101299999998</v>
      </c>
      <c r="K47" s="15">
        <f t="shared" si="12"/>
        <v>105.34935407251677</v>
      </c>
      <c r="L47" s="15">
        <f t="shared" si="13"/>
        <v>745.01844999999958</v>
      </c>
      <c r="M47" s="16">
        <v>15784.3</v>
      </c>
      <c r="N47" s="22">
        <v>15784.3</v>
      </c>
      <c r="O47" s="16">
        <f t="shared" si="7"/>
        <v>100</v>
      </c>
    </row>
    <row r="48" spans="1:15" s="18" customFormat="1" ht="18.75">
      <c r="A48" s="19">
        <v>42</v>
      </c>
      <c r="B48" s="24" t="s">
        <v>51</v>
      </c>
      <c r="C48" s="12">
        <v>24407.257970000002</v>
      </c>
      <c r="D48" s="12">
        <v>23085.485359999999</v>
      </c>
      <c r="E48" s="12">
        <v>32636.264999999999</v>
      </c>
      <c r="F48" s="12">
        <v>34775.572749999985</v>
      </c>
      <c r="G48" s="21">
        <f t="shared" si="8"/>
        <v>142.48045721786576</v>
      </c>
      <c r="H48" s="21">
        <f t="shared" si="9"/>
        <v>10368.314779999982</v>
      </c>
      <c r="I48" s="21">
        <f t="shared" si="10"/>
        <v>150.63825692941805</v>
      </c>
      <c r="J48" s="21">
        <f t="shared" si="11"/>
        <v>11690.087389999986</v>
      </c>
      <c r="K48" s="15">
        <f t="shared" si="12"/>
        <v>106.55500177486606</v>
      </c>
      <c r="L48" s="15">
        <f t="shared" si="13"/>
        <v>2139.3077499999854</v>
      </c>
      <c r="M48" s="16">
        <v>22584.1</v>
      </c>
      <c r="N48" s="22">
        <v>22584.1</v>
      </c>
      <c r="O48" s="16">
        <f t="shared" si="7"/>
        <v>100</v>
      </c>
    </row>
    <row r="49" spans="1:15" s="18" customFormat="1" ht="40.5" customHeight="1">
      <c r="A49" s="19">
        <v>43</v>
      </c>
      <c r="B49" s="24" t="s">
        <v>52</v>
      </c>
      <c r="C49" s="12">
        <v>17656.612410000002</v>
      </c>
      <c r="D49" s="12">
        <v>15836.689320000003</v>
      </c>
      <c r="E49" s="12">
        <v>21449.55</v>
      </c>
      <c r="F49" s="12">
        <v>19751.049369999997</v>
      </c>
      <c r="G49" s="21">
        <f t="shared" si="8"/>
        <v>111.86205434749074</v>
      </c>
      <c r="H49" s="21">
        <f t="shared" si="9"/>
        <v>2094.4369599999955</v>
      </c>
      <c r="I49" s="21">
        <f t="shared" si="10"/>
        <v>124.71703505010095</v>
      </c>
      <c r="J49" s="21">
        <f t="shared" si="11"/>
        <v>3914.3600499999939</v>
      </c>
      <c r="K49" s="15">
        <f t="shared" si="12"/>
        <v>92.081416020382704</v>
      </c>
      <c r="L49" s="15">
        <f t="shared" si="13"/>
        <v>-1698.5006300000023</v>
      </c>
      <c r="M49" s="16">
        <v>4871.3</v>
      </c>
      <c r="N49" s="22">
        <v>4871.3</v>
      </c>
      <c r="O49" s="16">
        <f t="shared" si="7"/>
        <v>100</v>
      </c>
    </row>
    <row r="50" spans="1:15" s="18" customFormat="1" ht="18.75">
      <c r="A50" s="19">
        <v>44</v>
      </c>
      <c r="B50" s="24" t="s">
        <v>53</v>
      </c>
      <c r="C50" s="12">
        <v>8857.7541899999997</v>
      </c>
      <c r="D50" s="12">
        <v>7378.3558400000011</v>
      </c>
      <c r="E50" s="12">
        <v>9572.7999999999993</v>
      </c>
      <c r="F50" s="12">
        <v>8169.5638599999993</v>
      </c>
      <c r="G50" s="21">
        <f t="shared" si="8"/>
        <v>92.230645429549895</v>
      </c>
      <c r="H50" s="21">
        <f t="shared" si="9"/>
        <v>-688.19033000000036</v>
      </c>
      <c r="I50" s="21">
        <f t="shared" si="10"/>
        <v>110.72336489534229</v>
      </c>
      <c r="J50" s="21">
        <f t="shared" si="11"/>
        <v>791.20801999999821</v>
      </c>
      <c r="K50" s="15">
        <f t="shared" si="12"/>
        <v>85.341424243690454</v>
      </c>
      <c r="L50" s="15">
        <f t="shared" si="13"/>
        <v>-1403.23614</v>
      </c>
      <c r="M50" s="16">
        <v>5054</v>
      </c>
      <c r="N50" s="22">
        <v>5054</v>
      </c>
      <c r="O50" s="16">
        <f t="shared" si="7"/>
        <v>100</v>
      </c>
    </row>
    <row r="51" spans="1:15" s="18" customFormat="1" ht="18.75">
      <c r="A51" s="19">
        <v>45</v>
      </c>
      <c r="B51" s="24" t="s">
        <v>54</v>
      </c>
      <c r="C51" s="12">
        <v>28815.157909999994</v>
      </c>
      <c r="D51" s="12">
        <v>28815.157909999994</v>
      </c>
      <c r="E51" s="12">
        <v>41653.966999999997</v>
      </c>
      <c r="F51" s="12">
        <v>44607.413220000002</v>
      </c>
      <c r="G51" s="21">
        <f t="shared" si="8"/>
        <v>154.80537486320515</v>
      </c>
      <c r="H51" s="21">
        <f t="shared" si="9"/>
        <v>15792.255310000008</v>
      </c>
      <c r="I51" s="21">
        <f t="shared" si="10"/>
        <v>154.80537486320515</v>
      </c>
      <c r="J51" s="21">
        <f t="shared" si="11"/>
        <v>15792.255310000008</v>
      </c>
      <c r="K51" s="15">
        <f t="shared" si="12"/>
        <v>107.0904320349608</v>
      </c>
      <c r="L51" s="15">
        <f t="shared" si="13"/>
        <v>2953.4462200000053</v>
      </c>
      <c r="M51" s="16">
        <v>5819.8</v>
      </c>
      <c r="N51" s="22">
        <v>5819.8</v>
      </c>
      <c r="O51" s="16">
        <f t="shared" si="7"/>
        <v>100</v>
      </c>
    </row>
    <row r="52" spans="1:15" s="18" customFormat="1" ht="18.75">
      <c r="A52" s="19">
        <v>46</v>
      </c>
      <c r="B52" s="24" t="s">
        <v>55</v>
      </c>
      <c r="C52" s="12">
        <v>11194.475999999997</v>
      </c>
      <c r="D52" s="12">
        <v>10569.231409999997</v>
      </c>
      <c r="E52" s="12">
        <v>12450.6</v>
      </c>
      <c r="F52" s="12">
        <v>13434.039479999999</v>
      </c>
      <c r="G52" s="21">
        <f t="shared" si="8"/>
        <v>120.00596973007048</v>
      </c>
      <c r="H52" s="21">
        <f t="shared" si="9"/>
        <v>2239.5634800000025</v>
      </c>
      <c r="I52" s="21">
        <f t="shared" si="10"/>
        <v>127.10516932470119</v>
      </c>
      <c r="J52" s="21">
        <f t="shared" si="11"/>
        <v>2864.8080700000028</v>
      </c>
      <c r="K52" s="15">
        <f t="shared" si="12"/>
        <v>107.89873162739146</v>
      </c>
      <c r="L52" s="15">
        <f t="shared" si="13"/>
        <v>983.43947999999909</v>
      </c>
      <c r="M52" s="16">
        <v>10201.799999999999</v>
      </c>
      <c r="N52" s="22">
        <v>10201.799999999999</v>
      </c>
      <c r="O52" s="16">
        <f t="shared" si="7"/>
        <v>100</v>
      </c>
    </row>
    <row r="53" spans="1:15" s="18" customFormat="1" ht="18.75">
      <c r="A53" s="19">
        <v>47</v>
      </c>
      <c r="B53" s="24" t="s">
        <v>56</v>
      </c>
      <c r="C53" s="12">
        <v>142686.79248000003</v>
      </c>
      <c r="D53" s="12">
        <v>66099.587500000009</v>
      </c>
      <c r="E53" s="12">
        <v>97940.2</v>
      </c>
      <c r="F53" s="12">
        <v>101983.16389</v>
      </c>
      <c r="G53" s="21">
        <f t="shared" si="8"/>
        <v>71.473443419295208</v>
      </c>
      <c r="H53" s="21">
        <f t="shared" si="9"/>
        <v>-40703.628590000037</v>
      </c>
      <c r="I53" s="21">
        <f t="shared" si="10"/>
        <v>154.28714118677365</v>
      </c>
      <c r="J53" s="21">
        <f t="shared" si="11"/>
        <v>35883.576389999987</v>
      </c>
      <c r="K53" s="15">
        <f t="shared" si="12"/>
        <v>104.12799227487794</v>
      </c>
      <c r="L53" s="15">
        <f t="shared" si="13"/>
        <v>4042.9638899999991</v>
      </c>
      <c r="M53" s="16">
        <v>2354.1</v>
      </c>
      <c r="N53" s="22">
        <v>2354.1</v>
      </c>
      <c r="O53" s="16">
        <f t="shared" si="7"/>
        <v>100</v>
      </c>
    </row>
    <row r="54" spans="1:15" s="18" customFormat="1" ht="18.75">
      <c r="A54" s="19">
        <v>48</v>
      </c>
      <c r="B54" s="24" t="s">
        <v>57</v>
      </c>
      <c r="C54" s="12">
        <v>19770.296610000005</v>
      </c>
      <c r="D54" s="12">
        <v>19616.534580000003</v>
      </c>
      <c r="E54" s="12">
        <v>23933.59</v>
      </c>
      <c r="F54" s="12">
        <v>24673.047810000004</v>
      </c>
      <c r="G54" s="21">
        <f t="shared" si="8"/>
        <v>124.7985718004865</v>
      </c>
      <c r="H54" s="21">
        <f t="shared" si="9"/>
        <v>4902.7511999999988</v>
      </c>
      <c r="I54" s="21">
        <f t="shared" si="10"/>
        <v>125.77679156009216</v>
      </c>
      <c r="J54" s="21">
        <f t="shared" si="11"/>
        <v>5056.5132300000005</v>
      </c>
      <c r="K54" s="15">
        <f t="shared" si="12"/>
        <v>103.08962345389891</v>
      </c>
      <c r="L54" s="15">
        <f t="shared" si="13"/>
        <v>739.45781000000352</v>
      </c>
      <c r="M54" s="16">
        <v>28480.9</v>
      </c>
      <c r="N54" s="22">
        <v>28480.9</v>
      </c>
      <c r="O54" s="16">
        <f t="shared" si="7"/>
        <v>100</v>
      </c>
    </row>
    <row r="55" spans="1:15" s="18" customFormat="1" ht="18.75">
      <c r="A55" s="19">
        <v>49</v>
      </c>
      <c r="B55" s="24" t="s">
        <v>58</v>
      </c>
      <c r="C55" s="12">
        <v>7391.3486700000012</v>
      </c>
      <c r="D55" s="12">
        <v>7380.6206300000013</v>
      </c>
      <c r="E55" s="12">
        <v>10871.754000000001</v>
      </c>
      <c r="F55" s="12">
        <v>11305.621739999999</v>
      </c>
      <c r="G55" s="21">
        <f t="shared" si="8"/>
        <v>152.95749456235566</v>
      </c>
      <c r="H55" s="21">
        <f t="shared" si="9"/>
        <v>3914.2730699999975</v>
      </c>
      <c r="I55" s="21">
        <f t="shared" si="10"/>
        <v>153.179824661981</v>
      </c>
      <c r="J55" s="21">
        <f t="shared" si="11"/>
        <v>3925.0011099999974</v>
      </c>
      <c r="K55" s="15">
        <f t="shared" si="12"/>
        <v>103.99077959269496</v>
      </c>
      <c r="L55" s="15">
        <f t="shared" si="13"/>
        <v>433.86773999999787</v>
      </c>
      <c r="M55" s="16">
        <v>5541.9</v>
      </c>
      <c r="N55" s="22">
        <v>5541.9</v>
      </c>
      <c r="O55" s="16">
        <f t="shared" si="7"/>
        <v>100</v>
      </c>
    </row>
    <row r="56" spans="1:15" s="18" customFormat="1" ht="18.75">
      <c r="A56" s="19">
        <v>50</v>
      </c>
      <c r="B56" s="24" t="s">
        <v>59</v>
      </c>
      <c r="C56" s="12">
        <v>60193.053459999996</v>
      </c>
      <c r="D56" s="12">
        <v>56337.336299999995</v>
      </c>
      <c r="E56" s="12">
        <v>68935.5</v>
      </c>
      <c r="F56" s="12">
        <v>66759.169730000009</v>
      </c>
      <c r="G56" s="21">
        <f t="shared" si="8"/>
        <v>110.90842861853385</v>
      </c>
      <c r="H56" s="21">
        <f t="shared" si="9"/>
        <v>6566.1162700000132</v>
      </c>
      <c r="I56" s="21">
        <f t="shared" si="10"/>
        <v>118.49898151822988</v>
      </c>
      <c r="J56" s="21">
        <f t="shared" si="11"/>
        <v>10421.833430000013</v>
      </c>
      <c r="K56" s="15">
        <f t="shared" si="12"/>
        <v>96.842947001182281</v>
      </c>
      <c r="L56" s="15">
        <f t="shared" si="13"/>
        <v>-2176.3302699999913</v>
      </c>
      <c r="M56" s="16">
        <v>16443.7</v>
      </c>
      <c r="N56" s="22">
        <v>16443.7</v>
      </c>
      <c r="O56" s="16">
        <f t="shared" si="7"/>
        <v>100</v>
      </c>
    </row>
    <row r="57" spans="1:15" s="18" customFormat="1" ht="18.75">
      <c r="A57" s="19">
        <v>51</v>
      </c>
      <c r="B57" s="24" t="s">
        <v>60</v>
      </c>
      <c r="C57" s="12">
        <v>14904.73</v>
      </c>
      <c r="D57" s="12">
        <v>13677.161999999998</v>
      </c>
      <c r="E57" s="12">
        <v>16793.931</v>
      </c>
      <c r="F57" s="12">
        <v>18054.541530000002</v>
      </c>
      <c r="G57" s="21">
        <f t="shared" si="8"/>
        <v>121.13296604500721</v>
      </c>
      <c r="H57" s="21">
        <f t="shared" si="9"/>
        <v>3149.8115300000027</v>
      </c>
      <c r="I57" s="21">
        <f t="shared" si="10"/>
        <v>132.0050280167772</v>
      </c>
      <c r="J57" s="21">
        <f t="shared" si="11"/>
        <v>4377.3795300000038</v>
      </c>
      <c r="K57" s="15">
        <f t="shared" si="12"/>
        <v>107.50634577455394</v>
      </c>
      <c r="L57" s="15">
        <f t="shared" si="13"/>
        <v>1260.6105300000017</v>
      </c>
      <c r="M57" s="16">
        <v>1045.8</v>
      </c>
      <c r="N57" s="22">
        <v>1045.8</v>
      </c>
      <c r="O57" s="16">
        <f t="shared" si="7"/>
        <v>100</v>
      </c>
    </row>
    <row r="58" spans="1:15" s="18" customFormat="1" ht="18.75">
      <c r="A58" s="19">
        <v>52</v>
      </c>
      <c r="B58" s="24" t="s">
        <v>61</v>
      </c>
      <c r="C58" s="12">
        <v>33200.531080000001</v>
      </c>
      <c r="D58" s="12">
        <v>33200.531080000001</v>
      </c>
      <c r="E58" s="12">
        <v>48826.029000000002</v>
      </c>
      <c r="F58" s="12">
        <v>49340.406969999989</v>
      </c>
      <c r="G58" s="21">
        <f t="shared" si="8"/>
        <v>148.61330636883289</v>
      </c>
      <c r="H58" s="21">
        <f t="shared" si="9"/>
        <v>16139.875889999988</v>
      </c>
      <c r="I58" s="21">
        <f t="shared" si="10"/>
        <v>148.61330636883289</v>
      </c>
      <c r="J58" s="21">
        <f t="shared" si="11"/>
        <v>16139.875889999988</v>
      </c>
      <c r="K58" s="15">
        <f t="shared" si="12"/>
        <v>101.053491304812</v>
      </c>
      <c r="L58" s="15">
        <f t="shared" si="13"/>
        <v>514.37796999998682</v>
      </c>
      <c r="M58" s="16">
        <v>33643.4</v>
      </c>
      <c r="N58" s="22">
        <v>33643.4</v>
      </c>
      <c r="O58" s="16">
        <f t="shared" si="7"/>
        <v>100</v>
      </c>
    </row>
    <row r="59" spans="1:15" s="18" customFormat="1" ht="18.75">
      <c r="A59" s="19">
        <v>53</v>
      </c>
      <c r="B59" s="24" t="s">
        <v>62</v>
      </c>
      <c r="C59" s="12">
        <v>14977.735870000002</v>
      </c>
      <c r="D59" s="12">
        <v>12991.109330000003</v>
      </c>
      <c r="E59" s="12">
        <v>15478.547</v>
      </c>
      <c r="F59" s="12">
        <v>15551.085499999999</v>
      </c>
      <c r="G59" s="21">
        <f t="shared" si="8"/>
        <v>103.8280126914803</v>
      </c>
      <c r="H59" s="21">
        <f t="shared" si="9"/>
        <v>573.34962999999698</v>
      </c>
      <c r="I59" s="21">
        <f t="shared" si="10"/>
        <v>119.70560099966457</v>
      </c>
      <c r="J59" s="21">
        <f t="shared" si="11"/>
        <v>2559.9761699999963</v>
      </c>
      <c r="K59" s="15">
        <f t="shared" si="12"/>
        <v>100.46863894912099</v>
      </c>
      <c r="L59" s="15">
        <f t="shared" si="13"/>
        <v>72.538499999998749</v>
      </c>
      <c r="M59" s="16">
        <v>11130</v>
      </c>
      <c r="N59" s="22">
        <v>11130</v>
      </c>
      <c r="O59" s="16">
        <f t="shared" si="7"/>
        <v>100</v>
      </c>
    </row>
    <row r="60" spans="1:15" s="18" customFormat="1" ht="18.75">
      <c r="A60" s="19">
        <v>54</v>
      </c>
      <c r="B60" s="25" t="s">
        <v>63</v>
      </c>
      <c r="C60" s="12">
        <v>29155.87747000001</v>
      </c>
      <c r="D60" s="12">
        <v>27803.084340000012</v>
      </c>
      <c r="E60" s="12">
        <v>27813.782999999999</v>
      </c>
      <c r="F60" s="12">
        <v>27698.25027</v>
      </c>
      <c r="G60" s="21">
        <f t="shared" si="8"/>
        <v>95.000571663467042</v>
      </c>
      <c r="H60" s="21">
        <f t="shared" si="9"/>
        <v>-1457.6272000000099</v>
      </c>
      <c r="I60" s="21">
        <f t="shared" si="10"/>
        <v>99.622940862538812</v>
      </c>
      <c r="J60" s="21">
        <f t="shared" si="11"/>
        <v>-104.83407000001171</v>
      </c>
      <c r="K60" s="15">
        <f t="shared" si="12"/>
        <v>99.58462058181729</v>
      </c>
      <c r="L60" s="15">
        <f t="shared" si="13"/>
        <v>-115.53272999999899</v>
      </c>
      <c r="M60" s="16">
        <v>16837.099999999999</v>
      </c>
      <c r="N60" s="22">
        <v>16837.099999999999</v>
      </c>
      <c r="O60" s="16">
        <f t="shared" si="7"/>
        <v>100</v>
      </c>
    </row>
    <row r="61" spans="1:15" s="18" customFormat="1" ht="18.75">
      <c r="A61" s="19">
        <v>55</v>
      </c>
      <c r="B61" s="24" t="s">
        <v>64</v>
      </c>
      <c r="C61" s="12">
        <v>10182.084849999999</v>
      </c>
      <c r="D61" s="12">
        <v>9648.2450200000003</v>
      </c>
      <c r="E61" s="12">
        <v>12463.1</v>
      </c>
      <c r="F61" s="12">
        <v>12162.400240000003</v>
      </c>
      <c r="G61" s="21">
        <f t="shared" si="8"/>
        <v>119.44901676988091</v>
      </c>
      <c r="H61" s="21">
        <f t="shared" si="9"/>
        <v>1980.3153900000034</v>
      </c>
      <c r="I61" s="21">
        <f t="shared" si="10"/>
        <v>126.05816098977969</v>
      </c>
      <c r="J61" s="21">
        <f t="shared" si="11"/>
        <v>2514.1552200000024</v>
      </c>
      <c r="K61" s="15">
        <f t="shared" si="12"/>
        <v>97.587279569288555</v>
      </c>
      <c r="L61" s="15">
        <f t="shared" si="13"/>
        <v>-300.6997599999977</v>
      </c>
      <c r="M61" s="16">
        <v>9436.7000000000007</v>
      </c>
      <c r="N61" s="22">
        <v>9436.7000000000007</v>
      </c>
      <c r="O61" s="16">
        <f t="shared" si="7"/>
        <v>100</v>
      </c>
    </row>
    <row r="62" spans="1:15" s="18" customFormat="1" ht="18.75">
      <c r="A62" s="19">
        <v>56</v>
      </c>
      <c r="B62" s="24" t="s">
        <v>65</v>
      </c>
      <c r="C62" s="12">
        <v>90198.801020000043</v>
      </c>
      <c r="D62" s="12">
        <v>58336.530150000006</v>
      </c>
      <c r="E62" s="12">
        <v>66223.53</v>
      </c>
      <c r="F62" s="12">
        <v>66501.791139999987</v>
      </c>
      <c r="G62" s="21">
        <f t="shared" si="8"/>
        <v>73.728021202027222</v>
      </c>
      <c r="H62" s="21">
        <f t="shared" si="9"/>
        <v>-23697.009880000056</v>
      </c>
      <c r="I62" s="21">
        <f t="shared" si="10"/>
        <v>113.99682320666784</v>
      </c>
      <c r="J62" s="21">
        <f t="shared" si="11"/>
        <v>8165.2609899999807</v>
      </c>
      <c r="K62" s="15">
        <f t="shared" si="12"/>
        <v>100.42018469870149</v>
      </c>
      <c r="L62" s="15">
        <f t="shared" si="13"/>
        <v>278.26113999998779</v>
      </c>
      <c r="M62" s="16">
        <v>13062</v>
      </c>
      <c r="N62" s="22">
        <v>13062</v>
      </c>
      <c r="O62" s="16">
        <f t="shared" si="7"/>
        <v>100</v>
      </c>
    </row>
    <row r="63" spans="1:15" s="18" customFormat="1" ht="18.75">
      <c r="A63" s="19">
        <v>57</v>
      </c>
      <c r="B63" s="24" t="s">
        <v>66</v>
      </c>
      <c r="C63" s="12">
        <v>75409.713870000007</v>
      </c>
      <c r="D63" s="12">
        <v>71555.673160000006</v>
      </c>
      <c r="E63" s="12">
        <v>89557.133000000002</v>
      </c>
      <c r="F63" s="12">
        <v>90149.131140000012</v>
      </c>
      <c r="G63" s="21">
        <f t="shared" si="8"/>
        <v>119.54578066084368</v>
      </c>
      <c r="H63" s="21">
        <f t="shared" si="9"/>
        <v>14739.417270000005</v>
      </c>
      <c r="I63" s="21">
        <f t="shared" si="10"/>
        <v>125.98460353859664</v>
      </c>
      <c r="J63" s="21">
        <f t="shared" si="11"/>
        <v>18593.457980000007</v>
      </c>
      <c r="K63" s="15">
        <f t="shared" si="12"/>
        <v>100.66102846324927</v>
      </c>
      <c r="L63" s="15">
        <f t="shared" si="13"/>
        <v>591.99814000001061</v>
      </c>
      <c r="M63" s="16">
        <v>12516</v>
      </c>
      <c r="N63" s="22">
        <v>12516</v>
      </c>
      <c r="O63" s="16">
        <f t="shared" si="7"/>
        <v>100</v>
      </c>
    </row>
    <row r="64" spans="1:15" s="18" customFormat="1" ht="18.75">
      <c r="A64" s="19">
        <v>58</v>
      </c>
      <c r="B64" s="24" t="s">
        <v>67</v>
      </c>
      <c r="C64" s="12">
        <v>26610.904019999984</v>
      </c>
      <c r="D64" s="12">
        <v>22932.772799999992</v>
      </c>
      <c r="E64" s="12">
        <v>30495.200000000001</v>
      </c>
      <c r="F64" s="12">
        <v>34316.619140000003</v>
      </c>
      <c r="G64" s="21">
        <f t="shared" si="8"/>
        <v>128.95698362674423</v>
      </c>
      <c r="H64" s="21">
        <f t="shared" si="9"/>
        <v>7705.7151200000189</v>
      </c>
      <c r="I64" s="21">
        <f t="shared" si="10"/>
        <v>149.64007815051485</v>
      </c>
      <c r="J64" s="21">
        <f t="shared" si="11"/>
        <v>11383.846340000011</v>
      </c>
      <c r="K64" s="15">
        <f t="shared" si="12"/>
        <v>112.53121520763925</v>
      </c>
      <c r="L64" s="15">
        <f t="shared" si="13"/>
        <v>3821.4191400000018</v>
      </c>
      <c r="M64" s="16">
        <v>14070.7</v>
      </c>
      <c r="N64" s="22">
        <v>14070.7</v>
      </c>
      <c r="O64" s="16">
        <f t="shared" si="7"/>
        <v>100</v>
      </c>
    </row>
    <row r="65" spans="1:15" s="18" customFormat="1" ht="18.75">
      <c r="A65" s="19">
        <v>59</v>
      </c>
      <c r="B65" s="24" t="s">
        <v>68</v>
      </c>
      <c r="C65" s="12">
        <v>8589.795199999995</v>
      </c>
      <c r="D65" s="12">
        <v>8238.1775399999988</v>
      </c>
      <c r="E65" s="12">
        <v>11356.671</v>
      </c>
      <c r="F65" s="12">
        <v>11981.82129</v>
      </c>
      <c r="G65" s="21">
        <f t="shared" si="8"/>
        <v>139.48902169402137</v>
      </c>
      <c r="H65" s="21">
        <f t="shared" si="9"/>
        <v>3392.0260900000048</v>
      </c>
      <c r="I65" s="21">
        <f t="shared" si="10"/>
        <v>145.44262043180004</v>
      </c>
      <c r="J65" s="21">
        <f t="shared" si="11"/>
        <v>3743.6437500000011</v>
      </c>
      <c r="K65" s="15">
        <f t="shared" si="12"/>
        <v>105.50469666683134</v>
      </c>
      <c r="L65" s="15">
        <f t="shared" si="13"/>
        <v>625.15028999999959</v>
      </c>
      <c r="M65" s="16">
        <v>6839.7</v>
      </c>
      <c r="N65" s="22">
        <v>6839.7</v>
      </c>
      <c r="O65" s="16">
        <f t="shared" si="7"/>
        <v>100</v>
      </c>
    </row>
    <row r="66" spans="1:15" s="18" customFormat="1" ht="18.75">
      <c r="A66" s="19">
        <v>60</v>
      </c>
      <c r="B66" s="24" t="s">
        <v>69</v>
      </c>
      <c r="C66" s="12">
        <v>38996.790240000009</v>
      </c>
      <c r="D66" s="12">
        <v>38106.06667</v>
      </c>
      <c r="E66" s="12">
        <v>50407.968999999997</v>
      </c>
      <c r="F66" s="12">
        <v>45956.37111</v>
      </c>
      <c r="G66" s="21">
        <f t="shared" si="8"/>
        <v>117.84654795219882</v>
      </c>
      <c r="H66" s="21">
        <f t="shared" si="9"/>
        <v>6959.5808699999907</v>
      </c>
      <c r="I66" s="21">
        <f t="shared" si="10"/>
        <v>120.60119326401211</v>
      </c>
      <c r="J66" s="21">
        <f t="shared" si="11"/>
        <v>7850.3044399999999</v>
      </c>
      <c r="K66" s="15">
        <f t="shared" si="12"/>
        <v>91.168860840237386</v>
      </c>
      <c r="L66" s="15">
        <f t="shared" si="13"/>
        <v>-4451.5978899999973</v>
      </c>
      <c r="M66" s="16">
        <v>43449</v>
      </c>
      <c r="N66" s="22">
        <v>43449</v>
      </c>
      <c r="O66" s="16">
        <f t="shared" si="7"/>
        <v>100</v>
      </c>
    </row>
    <row r="67" spans="1:15" s="18" customFormat="1" ht="18.75">
      <c r="A67" s="19">
        <v>61</v>
      </c>
      <c r="B67" s="24" t="s">
        <v>70</v>
      </c>
      <c r="C67" s="12">
        <v>11580.187859999998</v>
      </c>
      <c r="D67" s="12">
        <v>8251.8267399999986</v>
      </c>
      <c r="E67" s="12">
        <v>11197.4</v>
      </c>
      <c r="F67" s="12">
        <v>13730.415000000003</v>
      </c>
      <c r="G67" s="21">
        <f t="shared" si="8"/>
        <v>118.56815421300087</v>
      </c>
      <c r="H67" s="21">
        <f t="shared" si="9"/>
        <v>2150.2271400000045</v>
      </c>
      <c r="I67" s="21">
        <f t="shared" si="10"/>
        <v>166.39242961128878</v>
      </c>
      <c r="J67" s="21">
        <f t="shared" si="11"/>
        <v>5478.5882600000041</v>
      </c>
      <c r="K67" s="15">
        <f t="shared" si="12"/>
        <v>122.62145676674945</v>
      </c>
      <c r="L67" s="15">
        <f t="shared" si="13"/>
        <v>2533.0150000000031</v>
      </c>
      <c r="M67" s="16">
        <v>7196</v>
      </c>
      <c r="N67" s="22">
        <v>7196</v>
      </c>
      <c r="O67" s="16">
        <f t="shared" si="7"/>
        <v>100</v>
      </c>
    </row>
    <row r="68" spans="1:15" s="18" customFormat="1" ht="18.75">
      <c r="A68" s="19">
        <v>62</v>
      </c>
      <c r="B68" s="24" t="s">
        <v>71</v>
      </c>
      <c r="C68" s="12">
        <v>30537.941929999994</v>
      </c>
      <c r="D68" s="12">
        <v>28528.457199999997</v>
      </c>
      <c r="E68" s="12">
        <v>32783.550000000003</v>
      </c>
      <c r="F68" s="12">
        <v>34970.749469999995</v>
      </c>
      <c r="G68" s="21">
        <f t="shared" si="8"/>
        <v>114.51573766876962</v>
      </c>
      <c r="H68" s="21">
        <f t="shared" si="9"/>
        <v>4432.8075400000016</v>
      </c>
      <c r="I68" s="21">
        <f t="shared" si="10"/>
        <v>122.58198620709149</v>
      </c>
      <c r="J68" s="21">
        <f t="shared" si="11"/>
        <v>6442.2922699999981</v>
      </c>
      <c r="K68" s="15">
        <f t="shared" si="12"/>
        <v>106.67163705577947</v>
      </c>
      <c r="L68" s="15">
        <f t="shared" si="13"/>
        <v>2187.1994699999923</v>
      </c>
      <c r="M68" s="16">
        <v>865.2</v>
      </c>
      <c r="N68" s="22">
        <v>865.2</v>
      </c>
      <c r="O68" s="16">
        <f t="shared" si="7"/>
        <v>100</v>
      </c>
    </row>
    <row r="69" spans="1:15" s="18" customFormat="1" ht="18.75">
      <c r="A69" s="19">
        <v>63</v>
      </c>
      <c r="B69" s="24" t="s">
        <v>72</v>
      </c>
      <c r="C69" s="12">
        <v>19639.303169999999</v>
      </c>
      <c r="D69" s="12">
        <v>19256.311730000001</v>
      </c>
      <c r="E69" s="12">
        <v>24365.531999999999</v>
      </c>
      <c r="F69" s="12">
        <v>23704.202450000001</v>
      </c>
      <c r="G69" s="21">
        <f t="shared" si="8"/>
        <v>120.69777753728725</v>
      </c>
      <c r="H69" s="21">
        <f t="shared" si="9"/>
        <v>4064.8992800000015</v>
      </c>
      <c r="I69" s="21">
        <f t="shared" si="10"/>
        <v>123.09835228243887</v>
      </c>
      <c r="J69" s="21">
        <f t="shared" si="11"/>
        <v>4447.8907199999994</v>
      </c>
      <c r="K69" s="15">
        <f t="shared" si="12"/>
        <v>97.285798848964191</v>
      </c>
      <c r="L69" s="15">
        <f t="shared" si="13"/>
        <v>-661.32954999999856</v>
      </c>
      <c r="M69" s="16">
        <v>19287.099999999999</v>
      </c>
      <c r="N69" s="22">
        <v>19287.099999999999</v>
      </c>
      <c r="O69" s="16">
        <f t="shared" si="7"/>
        <v>100</v>
      </c>
    </row>
    <row r="70" spans="1:15" s="18" customFormat="1" ht="18.75">
      <c r="A70" s="19">
        <v>64</v>
      </c>
      <c r="B70" s="24" t="s">
        <v>73</v>
      </c>
      <c r="C70" s="12">
        <v>23162.528059999997</v>
      </c>
      <c r="D70" s="12">
        <v>22345.588969999997</v>
      </c>
      <c r="E70" s="12">
        <v>25746.554</v>
      </c>
      <c r="F70" s="12">
        <v>26121.341980000005</v>
      </c>
      <c r="G70" s="21">
        <f t="shared" si="8"/>
        <v>112.77414068246576</v>
      </c>
      <c r="H70" s="21">
        <f t="shared" si="9"/>
        <v>2958.8139200000078</v>
      </c>
      <c r="I70" s="21">
        <f t="shared" si="10"/>
        <v>116.89708431972473</v>
      </c>
      <c r="J70" s="21">
        <f t="shared" si="11"/>
        <v>3775.7530100000076</v>
      </c>
      <c r="K70" s="15">
        <f t="shared" si="12"/>
        <v>101.4556821079823</v>
      </c>
      <c r="L70" s="15">
        <f t="shared" si="13"/>
        <v>374.78798000000461</v>
      </c>
      <c r="M70" s="16">
        <v>15489.6</v>
      </c>
      <c r="N70" s="22">
        <v>15489.6</v>
      </c>
      <c r="O70" s="16">
        <f t="shared" si="7"/>
        <v>100</v>
      </c>
    </row>
    <row r="71" spans="1:15" s="18" customFormat="1" ht="18.75">
      <c r="A71" s="19">
        <v>65</v>
      </c>
      <c r="B71" s="24" t="s">
        <v>74</v>
      </c>
      <c r="C71" s="12">
        <v>10293.622960000001</v>
      </c>
      <c r="D71" s="12">
        <v>10293.622960000001</v>
      </c>
      <c r="E71" s="12">
        <v>12569.5</v>
      </c>
      <c r="F71" s="12">
        <v>13454.99568</v>
      </c>
      <c r="G71" s="21">
        <f t="shared" ref="G71:G78" si="14">F71/C71*100</f>
        <v>130.71195372401709</v>
      </c>
      <c r="H71" s="21">
        <f t="shared" ref="H71:H78" si="15">F71-C71</f>
        <v>3161.3727199999994</v>
      </c>
      <c r="I71" s="21">
        <f t="shared" ref="I71:I78" si="16">F71/D71*100</f>
        <v>130.71195372401709</v>
      </c>
      <c r="J71" s="21">
        <f t="shared" ref="J71:J78" si="17">F71-D71</f>
        <v>3161.3727199999994</v>
      </c>
      <c r="K71" s="15">
        <f t="shared" ref="K71:K78" si="18">F71/E71*100</f>
        <v>107.04479637217072</v>
      </c>
      <c r="L71" s="15">
        <f t="shared" ref="L71:L78" si="19">F71-E71</f>
        <v>885.49567999999999</v>
      </c>
      <c r="M71" s="16">
        <v>12392.8</v>
      </c>
      <c r="N71" s="22">
        <v>12392.8</v>
      </c>
      <c r="O71" s="16">
        <f t="shared" si="7"/>
        <v>100</v>
      </c>
    </row>
    <row r="72" spans="1:15" s="18" customFormat="1" ht="18.75">
      <c r="A72" s="19">
        <v>66</v>
      </c>
      <c r="B72" s="24" t="s">
        <v>75</v>
      </c>
      <c r="C72" s="12">
        <v>1042045.5073599998</v>
      </c>
      <c r="D72" s="12">
        <v>828938.99196999986</v>
      </c>
      <c r="E72" s="12">
        <v>1004670.2439999999</v>
      </c>
      <c r="F72" s="12">
        <v>1042183.5115000004</v>
      </c>
      <c r="G72" s="21">
        <f t="shared" si="14"/>
        <v>100.01324358092096</v>
      </c>
      <c r="H72" s="21">
        <f t="shared" si="15"/>
        <v>138.00414000055753</v>
      </c>
      <c r="I72" s="21">
        <f t="shared" si="16"/>
        <v>125.724995638487</v>
      </c>
      <c r="J72" s="21">
        <f t="shared" si="17"/>
        <v>213244.51953000051</v>
      </c>
      <c r="K72" s="15">
        <f t="shared" si="18"/>
        <v>103.73388857926606</v>
      </c>
      <c r="L72" s="15">
        <f t="shared" si="19"/>
        <v>37513.267500000424</v>
      </c>
      <c r="M72" s="16">
        <v>0</v>
      </c>
      <c r="N72" s="22">
        <v>0</v>
      </c>
      <c r="O72" s="16"/>
    </row>
    <row r="73" spans="1:15" s="18" customFormat="1" ht="18.75">
      <c r="A73" s="19">
        <v>67</v>
      </c>
      <c r="B73" s="24" t="s">
        <v>76</v>
      </c>
      <c r="C73" s="12">
        <v>16778.807730000004</v>
      </c>
      <c r="D73" s="12">
        <v>16002.924760000002</v>
      </c>
      <c r="E73" s="12">
        <v>23949.4</v>
      </c>
      <c r="F73" s="12">
        <v>18171.137810000007</v>
      </c>
      <c r="G73" s="21">
        <f t="shared" si="14"/>
        <v>108.29814670031983</v>
      </c>
      <c r="H73" s="21">
        <f t="shared" si="15"/>
        <v>1392.3300800000034</v>
      </c>
      <c r="I73" s="21">
        <f t="shared" si="16"/>
        <v>113.54885486570272</v>
      </c>
      <c r="J73" s="21">
        <f t="shared" si="17"/>
        <v>2168.2130500000058</v>
      </c>
      <c r="K73" s="15">
        <f t="shared" si="18"/>
        <v>75.873039867387106</v>
      </c>
      <c r="L73" s="15">
        <f t="shared" si="19"/>
        <v>-5778.262189999994</v>
      </c>
      <c r="M73" s="16">
        <v>3446.1</v>
      </c>
      <c r="N73" s="22">
        <v>3446.1</v>
      </c>
      <c r="O73" s="16">
        <f>N73/M73*100</f>
        <v>100</v>
      </c>
    </row>
    <row r="74" spans="1:15" s="18" customFormat="1" ht="18.75">
      <c r="A74" s="19">
        <v>68</v>
      </c>
      <c r="B74" s="24" t="s">
        <v>77</v>
      </c>
      <c r="C74" s="12">
        <v>227221.66522999998</v>
      </c>
      <c r="D74" s="12">
        <v>193074.79049999997</v>
      </c>
      <c r="E74" s="12">
        <v>231448.204</v>
      </c>
      <c r="F74" s="12">
        <v>232410.02534999998</v>
      </c>
      <c r="G74" s="21">
        <f t="shared" si="14"/>
        <v>102.28339146918415</v>
      </c>
      <c r="H74" s="21">
        <f t="shared" si="15"/>
        <v>5188.3601199999976</v>
      </c>
      <c r="I74" s="21">
        <f t="shared" si="16"/>
        <v>120.37305582367057</v>
      </c>
      <c r="J74" s="21">
        <f t="shared" si="17"/>
        <v>39335.234850000008</v>
      </c>
      <c r="K74" s="15">
        <f t="shared" si="18"/>
        <v>100.41556656451738</v>
      </c>
      <c r="L74" s="15">
        <f t="shared" si="19"/>
        <v>961.82134999998379</v>
      </c>
      <c r="M74" s="16">
        <v>52053.4</v>
      </c>
      <c r="N74" s="22">
        <v>52053.4</v>
      </c>
      <c r="O74" s="16">
        <f>N74/M74*100</f>
        <v>100</v>
      </c>
    </row>
    <row r="75" spans="1:15" s="18" customFormat="1" ht="18.75">
      <c r="A75" s="19">
        <v>69</v>
      </c>
      <c r="B75" s="24" t="s">
        <v>78</v>
      </c>
      <c r="C75" s="12">
        <v>30305.29231999999</v>
      </c>
      <c r="D75" s="12">
        <v>30305.29231999999</v>
      </c>
      <c r="E75" s="12">
        <v>38353</v>
      </c>
      <c r="F75" s="12">
        <v>39443.938439999998</v>
      </c>
      <c r="G75" s="21">
        <f t="shared" si="14"/>
        <v>130.15528120799203</v>
      </c>
      <c r="H75" s="21">
        <f t="shared" si="15"/>
        <v>9138.6461200000085</v>
      </c>
      <c r="I75" s="21">
        <f t="shared" si="16"/>
        <v>130.15528120799203</v>
      </c>
      <c r="J75" s="21">
        <f t="shared" si="17"/>
        <v>9138.6461200000085</v>
      </c>
      <c r="K75" s="15">
        <f t="shared" si="18"/>
        <v>102.84446702995854</v>
      </c>
      <c r="L75" s="15">
        <f t="shared" si="19"/>
        <v>1090.9384399999981</v>
      </c>
      <c r="M75" s="16">
        <v>15317.4</v>
      </c>
      <c r="N75" s="22">
        <v>15317.4</v>
      </c>
      <c r="O75" s="16">
        <f>N75/M75*100</f>
        <v>100</v>
      </c>
    </row>
    <row r="76" spans="1:15" s="18" customFormat="1" ht="18.75">
      <c r="A76" s="19">
        <v>70</v>
      </c>
      <c r="B76" s="24" t="s">
        <v>79</v>
      </c>
      <c r="C76" s="12">
        <v>101137.07035000001</v>
      </c>
      <c r="D76" s="12">
        <v>66336.095640000014</v>
      </c>
      <c r="E76" s="12">
        <v>87049</v>
      </c>
      <c r="F76" s="12">
        <v>89102.708779999972</v>
      </c>
      <c r="G76" s="21">
        <f t="shared" si="14"/>
        <v>88.100939123158966</v>
      </c>
      <c r="H76" s="21">
        <f t="shared" si="15"/>
        <v>-12034.361570000037</v>
      </c>
      <c r="I76" s="21">
        <f t="shared" si="16"/>
        <v>134.320098161267</v>
      </c>
      <c r="J76" s="21">
        <f t="shared" si="17"/>
        <v>22766.613139999958</v>
      </c>
      <c r="K76" s="15">
        <f t="shared" si="18"/>
        <v>102.35925602821396</v>
      </c>
      <c r="L76" s="15">
        <f t="shared" si="19"/>
        <v>2053.7087799999717</v>
      </c>
      <c r="M76" s="16">
        <v>0</v>
      </c>
      <c r="N76" s="22">
        <v>0</v>
      </c>
      <c r="O76" s="16"/>
    </row>
    <row r="77" spans="1:15" s="18" customFormat="1" ht="18.75">
      <c r="A77" s="19">
        <v>71</v>
      </c>
      <c r="B77" s="24" t="s">
        <v>80</v>
      </c>
      <c r="C77" s="12">
        <v>36643.198730000004</v>
      </c>
      <c r="D77" s="12">
        <v>34635.097940000007</v>
      </c>
      <c r="E77" s="12">
        <v>55665.67</v>
      </c>
      <c r="F77" s="12">
        <v>55031.819100000001</v>
      </c>
      <c r="G77" s="21">
        <f t="shared" si="14"/>
        <v>150.18290162246433</v>
      </c>
      <c r="H77" s="21">
        <f t="shared" si="15"/>
        <v>18388.620369999997</v>
      </c>
      <c r="I77" s="21">
        <f t="shared" si="16"/>
        <v>158.89032332270051</v>
      </c>
      <c r="J77" s="21">
        <f t="shared" si="17"/>
        <v>20396.721159999994</v>
      </c>
      <c r="K77" s="15">
        <f t="shared" si="18"/>
        <v>98.861325301572762</v>
      </c>
      <c r="L77" s="15">
        <f t="shared" si="19"/>
        <v>-633.85089999999764</v>
      </c>
      <c r="M77" s="16">
        <v>18998</v>
      </c>
      <c r="N77" s="22">
        <v>18998</v>
      </c>
      <c r="O77" s="16">
        <f>N77/M77*100</f>
        <v>100</v>
      </c>
    </row>
    <row r="78" spans="1:15" s="30" customFormat="1" ht="27" customHeight="1">
      <c r="A78" s="48" t="s">
        <v>81</v>
      </c>
      <c r="B78" s="48"/>
      <c r="C78" s="26">
        <f>SUM(C7:C77)</f>
        <v>6389931.3248900007</v>
      </c>
      <c r="D78" s="26">
        <f>SUM(D7:D77)</f>
        <v>4394392.9304599985</v>
      </c>
      <c r="E78" s="26">
        <f>SUM(E7:E77)</f>
        <v>5427623.4589999998</v>
      </c>
      <c r="F78" s="26">
        <f>SUM(F7:F77)</f>
        <v>5558295.3861300014</v>
      </c>
      <c r="G78" s="26">
        <f t="shared" si="14"/>
        <v>86.985213197509353</v>
      </c>
      <c r="H78" s="26">
        <f t="shared" si="15"/>
        <v>-831635.93875999935</v>
      </c>
      <c r="I78" s="26">
        <f t="shared" si="16"/>
        <v>126.48608065069335</v>
      </c>
      <c r="J78" s="26">
        <f t="shared" si="17"/>
        <v>1163902.4556700028</v>
      </c>
      <c r="K78" s="27">
        <f t="shared" si="18"/>
        <v>102.40753486525162</v>
      </c>
      <c r="L78" s="27">
        <f t="shared" si="19"/>
        <v>130671.9271300016</v>
      </c>
      <c r="M78" s="28">
        <f>SUM(M7:M77)</f>
        <v>954343.6</v>
      </c>
      <c r="N78" s="28">
        <f>SUM(N7:N77)</f>
        <v>954343.6</v>
      </c>
      <c r="O78" s="29">
        <f>N78/M78*100</f>
        <v>100</v>
      </c>
    </row>
    <row r="79" spans="1:15" ht="27.6" customHeight="1">
      <c r="A79" s="31"/>
      <c r="B79" s="32"/>
      <c r="C79" s="33"/>
      <c r="D79" s="34"/>
      <c r="E79" s="35"/>
      <c r="F79" s="36"/>
      <c r="G79" s="37"/>
      <c r="H79" s="38"/>
      <c r="I79" s="38"/>
      <c r="J79" s="38"/>
      <c r="K79" s="38"/>
      <c r="L79" s="39"/>
    </row>
    <row r="80" spans="1:15" ht="39.6" customHeight="1">
      <c r="A80" s="50" t="s">
        <v>84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</row>
    <row r="81" spans="1:12" ht="18.75">
      <c r="A81" s="32"/>
      <c r="B81" s="32"/>
      <c r="C81" s="41"/>
      <c r="D81" s="42"/>
      <c r="E81" s="43"/>
      <c r="F81" s="43"/>
      <c r="G81" s="44"/>
      <c r="H81" s="44"/>
      <c r="I81" s="44"/>
      <c r="J81" s="44"/>
      <c r="K81" s="44"/>
      <c r="L81" s="32"/>
    </row>
    <row r="82" spans="1:12" ht="18.75">
      <c r="A82" s="39"/>
      <c r="B82" s="39"/>
      <c r="C82" s="45"/>
      <c r="D82" s="41"/>
      <c r="E82" s="41"/>
      <c r="F82" s="41"/>
      <c r="G82" s="32"/>
      <c r="H82" s="32"/>
      <c r="I82" s="32"/>
      <c r="J82" s="32"/>
      <c r="K82" s="32"/>
      <c r="L82" s="32"/>
    </row>
    <row r="83" spans="1:12" ht="18.75">
      <c r="A83" s="39"/>
      <c r="B83" s="39"/>
      <c r="C83" s="45"/>
      <c r="D83" s="45"/>
      <c r="E83" s="32"/>
      <c r="F83" s="32"/>
      <c r="G83" s="32"/>
      <c r="H83" s="32"/>
      <c r="I83" s="32"/>
      <c r="J83" s="32"/>
      <c r="K83" s="32"/>
      <c r="L83" s="32"/>
    </row>
    <row r="84" spans="1:12" ht="18.75">
      <c r="A84" s="39"/>
      <c r="B84" s="39"/>
      <c r="C84" s="45"/>
      <c r="D84" s="45"/>
      <c r="E84" s="41"/>
      <c r="F84" s="46" t="s">
        <v>82</v>
      </c>
      <c r="G84" s="32"/>
      <c r="H84" s="32"/>
      <c r="I84" s="32"/>
      <c r="J84" s="32"/>
      <c r="K84" s="32"/>
      <c r="L84" s="32"/>
    </row>
    <row r="85" spans="1:12" ht="18.75">
      <c r="A85" s="39"/>
      <c r="B85" s="39"/>
      <c r="C85" s="39"/>
      <c r="D85" s="39"/>
      <c r="E85" s="32"/>
      <c r="F85" s="32"/>
      <c r="G85" s="32"/>
      <c r="H85" s="32"/>
      <c r="I85" s="32"/>
      <c r="J85" s="32"/>
      <c r="K85" s="32"/>
      <c r="L85" s="32"/>
    </row>
    <row r="86" spans="1:12" ht="18.75">
      <c r="A86" s="39"/>
      <c r="B86" s="39"/>
      <c r="C86" s="40"/>
      <c r="D86" s="40"/>
      <c r="E86" s="45"/>
      <c r="F86" s="39"/>
      <c r="G86" s="39"/>
      <c r="H86" s="39"/>
      <c r="I86" s="39"/>
      <c r="J86" s="39"/>
      <c r="K86" s="39"/>
      <c r="L86" s="39"/>
    </row>
    <row r="87" spans="1:12" ht="18.75">
      <c r="A87" s="39"/>
      <c r="B87" s="39"/>
      <c r="C87" s="32"/>
      <c r="D87" s="32"/>
      <c r="E87" s="39"/>
      <c r="F87" s="39"/>
      <c r="G87" s="39"/>
      <c r="H87" s="39"/>
      <c r="I87" s="39"/>
      <c r="J87" s="39"/>
      <c r="K87" s="39"/>
      <c r="L87" s="39"/>
    </row>
    <row r="88" spans="1:12" ht="18.75">
      <c r="A88" s="39"/>
      <c r="B88" s="39"/>
      <c r="C88" s="32"/>
      <c r="D88" s="32"/>
      <c r="E88" s="39"/>
      <c r="F88" s="39"/>
      <c r="G88" s="39"/>
      <c r="H88" s="39"/>
      <c r="I88" s="39"/>
      <c r="J88" s="39"/>
      <c r="K88" s="39"/>
      <c r="L88" s="39"/>
    </row>
    <row r="89" spans="1:12" ht="18.75">
      <c r="A89" s="39"/>
      <c r="B89" s="39"/>
      <c r="C89" s="40"/>
      <c r="D89" s="40"/>
      <c r="E89" s="45"/>
      <c r="F89" s="39"/>
      <c r="G89" s="39"/>
      <c r="H89" s="39"/>
      <c r="I89" s="39"/>
      <c r="J89" s="39"/>
      <c r="K89" s="39"/>
      <c r="L89" s="39"/>
    </row>
    <row r="90" spans="1:12" ht="18.7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</row>
    <row r="91" spans="1:12" ht="18.7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</row>
    <row r="92" spans="1:12" ht="18.75">
      <c r="A92" s="39"/>
      <c r="B92" s="39"/>
      <c r="C92" s="39"/>
      <c r="D92" s="39"/>
      <c r="E92" s="39"/>
      <c r="F92" s="45"/>
      <c r="G92" s="39"/>
      <c r="H92" s="39"/>
      <c r="I92" s="39"/>
      <c r="J92" s="39"/>
      <c r="K92" s="39"/>
      <c r="L92" s="39"/>
    </row>
    <row r="93" spans="1:12" ht="18.7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</row>
    <row r="94" spans="1:12" ht="18.7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</row>
    <row r="95" spans="1:12" ht="18.7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</row>
    <row r="96" spans="1:12" ht="18.7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</row>
    <row r="97" spans="1:12" ht="18.7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</row>
    <row r="98" spans="1:12" ht="18.7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</row>
    <row r="99" spans="1:12" ht="18.7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</row>
    <row r="100" spans="1:12" ht="18.7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</row>
    <row r="101" spans="1:12" ht="18.7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</row>
    <row r="102" spans="1:12" ht="18.7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</row>
    <row r="103" spans="1:12" ht="18.7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</row>
    <row r="104" spans="1:12" ht="18.7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</row>
    <row r="105" spans="1:12" ht="18.7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</row>
    <row r="106" spans="1:12" ht="18.7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</row>
    <row r="107" spans="1:12" ht="18.7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</row>
    <row r="108" spans="1:12" ht="18.7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</row>
    <row r="109" spans="1:12" ht="18.7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</row>
    <row r="110" spans="1:12" ht="18.7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</row>
    <row r="111" spans="1:12" ht="18.7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</row>
    <row r="112" spans="1:12" ht="18.7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</row>
    <row r="113" spans="1:12" ht="18.7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</row>
    <row r="114" spans="1:12" ht="18.7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</row>
    <row r="115" spans="1:12" ht="18.7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</row>
    <row r="116" spans="1:12" ht="18.7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</row>
    <row r="117" spans="1:12" ht="18.7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</row>
    <row r="118" spans="1:12" ht="18.7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</row>
    <row r="119" spans="1:12" ht="18.7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</row>
    <row r="120" spans="1:12" ht="18.7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</row>
    <row r="121" spans="1:12" ht="18.7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</row>
    <row r="122" spans="1:12" ht="18.7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</row>
    <row r="123" spans="1:12" ht="18.7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</row>
    <row r="124" spans="1:12" ht="18.7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</row>
    <row r="125" spans="1:12" ht="18.7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</row>
    <row r="126" spans="1:12" ht="18.7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</row>
    <row r="127" spans="1:12" ht="18.7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</row>
    <row r="128" spans="1:12" ht="18.7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</row>
    <row r="129" spans="1:12" ht="18.7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</row>
    <row r="130" spans="1:12" ht="18.7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</row>
    <row r="131" spans="1:12" ht="18.7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</row>
    <row r="132" spans="1:12" ht="18.7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</row>
    <row r="133" spans="1:12" ht="18.7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</row>
    <row r="134" spans="1:12" ht="18.7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</row>
    <row r="135" spans="1:12" ht="18.7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</row>
    <row r="136" spans="1:12" ht="18.7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</row>
    <row r="137" spans="1:12" ht="18.7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</row>
    <row r="138" spans="1:12" ht="18.7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</row>
    <row r="139" spans="1:12" ht="18.7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</row>
    <row r="140" spans="1:12" ht="18.7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</row>
    <row r="141" spans="1:12" ht="18.7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</row>
    <row r="142" spans="1:12" ht="18.75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</row>
    <row r="143" spans="1:12" ht="18.75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</row>
    <row r="144" spans="1:12" ht="18.75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</row>
    <row r="145" spans="1:12" ht="18.75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</row>
    <row r="146" spans="1:12" ht="18.75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</row>
    <row r="147" spans="1:12" ht="18.75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</row>
    <row r="148" spans="1:12" ht="18.75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</row>
    <row r="149" spans="1:12" ht="18.75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</row>
    <row r="150" spans="1:12" ht="18.75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</row>
    <row r="151" spans="1:12" ht="18.75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</row>
    <row r="152" spans="1:12" ht="18.75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</row>
    <row r="153" spans="1:12" ht="18.75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</row>
    <row r="154" spans="1:12" ht="18.75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</row>
    <row r="155" spans="1:12" ht="18.75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</row>
    <row r="156" spans="1:12" ht="18.75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</row>
    <row r="157" spans="1:12" ht="18.75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</row>
    <row r="158" spans="1:12" ht="18.75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</row>
    <row r="159" spans="1:12" ht="18.75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</row>
    <row r="160" spans="1:12" ht="18.75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</row>
    <row r="161" spans="1:12" ht="18.75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</row>
    <row r="162" spans="1:12" ht="18.75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</row>
    <row r="163" spans="1:12" ht="18.75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</row>
    <row r="164" spans="1:12" ht="18.75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</row>
    <row r="165" spans="1:12" ht="18.75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</row>
    <row r="166" spans="1:12" ht="18.75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</row>
    <row r="167" spans="1:12" ht="18.75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</row>
    <row r="168" spans="1:12" ht="18.75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</row>
    <row r="169" spans="1:12" ht="18.75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</row>
    <row r="170" spans="1:12" ht="18.75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</row>
    <row r="171" spans="1:12" ht="18.75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</row>
    <row r="172" spans="1:12" ht="18.75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</row>
    <row r="173" spans="1:12" ht="18.75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</row>
    <row r="174" spans="1:12" ht="18.75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</row>
    <row r="175" spans="1:12" ht="18.7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</row>
    <row r="176" spans="1:12" ht="18.75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</row>
    <row r="177" spans="1:12" ht="18.75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</row>
    <row r="178" spans="1:12" ht="18.75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</row>
    <row r="179" spans="1:12" ht="18.75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</row>
    <row r="180" spans="1:12" ht="18.75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</row>
    <row r="181" spans="1:12" ht="18.75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</row>
    <row r="182" spans="1:12" ht="18.75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</row>
    <row r="183" spans="1:12" ht="18.75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</row>
    <row r="184" spans="1:12" ht="18.75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</row>
    <row r="185" spans="1:12" ht="18.75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</row>
    <row r="186" spans="1:12" ht="18.75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</row>
    <row r="187" spans="1:12" ht="18.75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</row>
    <row r="188" spans="1:12" ht="18.75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</row>
    <row r="189" spans="1:12" ht="18.75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</row>
    <row r="190" spans="1:12" ht="18.75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</row>
    <row r="191" spans="1:12" ht="18.75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</row>
    <row r="192" spans="1:12" ht="18.75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</row>
    <row r="193" spans="1:12" ht="18.75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</row>
    <row r="194" spans="1:12" ht="18.75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</row>
    <row r="195" spans="1:12" ht="18.75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</row>
    <row r="196" spans="1:12" ht="18.75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</row>
    <row r="197" spans="1:12" ht="18.75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</row>
    <row r="198" spans="1:12" ht="18.75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</row>
    <row r="199" spans="1:12" ht="18.75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</row>
    <row r="200" spans="1:12" ht="18.75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</row>
    <row r="201" spans="1:12" ht="18.75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</row>
    <row r="202" spans="1:12" ht="18.75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</row>
    <row r="203" spans="1:12" ht="18.75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</row>
    <row r="204" spans="1:12" ht="18.75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</row>
    <row r="205" spans="1:12" ht="18.75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</row>
    <row r="206" spans="1:12" ht="18.75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</row>
    <row r="207" spans="1:12" ht="18.75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</row>
    <row r="208" spans="1:12" ht="18.75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</row>
    <row r="209" spans="1:12" ht="18.75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</row>
    <row r="210" spans="1:12" ht="18.75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</row>
    <row r="211" spans="1:12" ht="18.75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</row>
    <row r="212" spans="1:12" ht="18.75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</row>
    <row r="213" spans="1:12" ht="18.75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</row>
    <row r="214" spans="1:12" ht="18.75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</row>
    <row r="215" spans="1:12" ht="18.75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</row>
    <row r="216" spans="1:12" ht="18.75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</row>
    <row r="217" spans="1:12" ht="18.75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</row>
    <row r="218" spans="1:12" ht="18.75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</row>
    <row r="219" spans="1:12" ht="18.75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</row>
    <row r="220" spans="1:12" ht="18.75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</row>
    <row r="221" spans="1:12" ht="18.75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</row>
    <row r="222" spans="1:12" ht="18.75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</row>
    <row r="223" spans="1:12" ht="18.75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</row>
    <row r="224" spans="1:12" ht="18.75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</row>
    <row r="225" spans="1:12" ht="18.75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</row>
    <row r="226" spans="1:12" ht="18.75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</row>
    <row r="227" spans="1:12" ht="18.75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</row>
    <row r="228" spans="1:12" ht="18.75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</row>
    <row r="229" spans="1:12" ht="18.75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</row>
    <row r="230" spans="1:12" ht="18.75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</row>
    <row r="231" spans="1:12" ht="18.75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</row>
    <row r="232" spans="1:12" ht="18.75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</row>
    <row r="233" spans="1:12" ht="18.75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</row>
    <row r="234" spans="1:12" ht="18.75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</row>
    <row r="235" spans="1:12" ht="18.75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</row>
    <row r="236" spans="1:12" ht="18.75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</row>
    <row r="237" spans="1:12" ht="18.75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</row>
    <row r="238" spans="1:12" ht="18.75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</row>
    <row r="239" spans="1:12" ht="18.75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</row>
    <row r="240" spans="1:12" ht="18.75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</row>
    <row r="241" spans="1:12" ht="18.75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</row>
    <row r="242" spans="1:12" ht="18.75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</row>
    <row r="243" spans="1:12" ht="18.75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</row>
    <row r="244" spans="1:12" ht="18.75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</row>
    <row r="245" spans="1:12" ht="18.75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</row>
    <row r="246" spans="1:12" ht="18.75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</row>
    <row r="247" spans="1:12" ht="18.75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</row>
    <row r="248" spans="1:12" ht="18.75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</row>
    <row r="249" spans="1:12" ht="18.75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</row>
    <row r="250" spans="1:12" ht="18.75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</row>
    <row r="251" spans="1:12" ht="18.75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</row>
    <row r="252" spans="1:12" ht="18.75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</row>
    <row r="253" spans="1:12" ht="18.75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</row>
    <row r="254" spans="1:12" ht="18.75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</row>
    <row r="255" spans="1:12" ht="18.75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</row>
    <row r="256" spans="1:12" ht="18.75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</row>
    <row r="257" spans="1:12" ht="18.75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</row>
    <row r="258" spans="1:12" ht="18.75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</row>
    <row r="259" spans="1:12" ht="18.75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</row>
    <row r="260" spans="1:12" ht="18.75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</row>
    <row r="261" spans="1:12" ht="18.75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</row>
    <row r="262" spans="1:12" ht="18.75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</row>
    <row r="263" spans="1:12" ht="18.75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</row>
    <row r="264" spans="1:12" ht="18.75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</row>
    <row r="265" spans="1:12" ht="18.75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</row>
    <row r="266" spans="1:12" ht="18.75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</row>
    <row r="267" spans="1:12" ht="18.75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</row>
    <row r="268" spans="1:12" ht="18.75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</row>
    <row r="269" spans="1:12" ht="18.75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</row>
    <row r="270" spans="1:12" ht="18.75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</row>
    <row r="271" spans="1:12" ht="18.75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</row>
    <row r="272" spans="1:12" ht="18.75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</row>
    <row r="273" spans="1:12" ht="18.75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</row>
    <row r="274" spans="1:12" ht="18.75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</row>
    <row r="275" spans="1:12" ht="18.75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</row>
    <row r="276" spans="1:12" ht="18.75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</row>
    <row r="277" spans="1:12" ht="18.75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</row>
    <row r="278" spans="1:12" ht="18.75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</row>
    <row r="279" spans="1:12" ht="18.75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</row>
    <row r="280" spans="1:12" ht="18.75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</row>
    <row r="281" spans="1:12" ht="18.75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</row>
    <row r="282" spans="1:12" ht="18.75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</row>
    <row r="283" spans="1:12" ht="18.75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</row>
    <row r="284" spans="1:12" ht="18.75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</row>
    <row r="285" spans="1:12" ht="18.75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</row>
    <row r="286" spans="1:12" ht="18.75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</row>
    <row r="287" spans="1:12" ht="18.75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</row>
    <row r="288" spans="1:12" ht="18.75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</row>
    <row r="289" spans="1:12" ht="18.75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</row>
    <row r="290" spans="1:12" ht="18.75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</row>
    <row r="291" spans="1:12" ht="18.75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</row>
    <row r="292" spans="1:12" ht="18.75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</row>
    <row r="293" spans="1:12" ht="18.75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</row>
    <row r="294" spans="1:12" ht="18.75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</row>
    <row r="295" spans="1:12" ht="18.75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</row>
    <row r="296" spans="1:12" ht="18.75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</row>
    <row r="297" spans="1:12" ht="18.75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</row>
    <row r="298" spans="1:12" ht="18.75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</row>
    <row r="299" spans="1:12" ht="18.75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</row>
    <row r="300" spans="1:12" ht="18.75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</row>
    <row r="301" spans="1:12" ht="18.75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</row>
    <row r="302" spans="1:12" ht="18.75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</row>
    <row r="303" spans="1:12" ht="18.75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</row>
    <row r="304" spans="1:12" ht="18.75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</row>
    <row r="305" spans="1:12" ht="18.75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</row>
    <row r="306" spans="1:12" ht="18.75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</row>
    <row r="307" spans="1:12" ht="18.75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</row>
    <row r="308" spans="1:12" ht="18.75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</row>
    <row r="309" spans="1:12" ht="18.75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</row>
    <row r="310" spans="1:12" ht="18.75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</row>
    <row r="311" spans="1:12" ht="18.75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</row>
    <row r="312" spans="1:12" ht="18.75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</row>
    <row r="313" spans="1:12" ht="18.75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</row>
    <row r="314" spans="1:12" ht="18.75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</row>
    <row r="315" spans="1:12" ht="18.75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</row>
    <row r="316" spans="1:12" ht="18.75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</row>
    <row r="317" spans="1:12" ht="18.75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</row>
    <row r="318" spans="1:12" ht="18.75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</row>
    <row r="319" spans="1:12" ht="18.75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</row>
    <row r="320" spans="1:12" ht="18.75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</row>
    <row r="321" spans="1:12" ht="18.75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</row>
    <row r="322" spans="1:12" ht="18.75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</row>
    <row r="323" spans="1:12" ht="18.75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</row>
    <row r="324" spans="1:12" ht="18.75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</row>
    <row r="325" spans="1:12" ht="18.75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</row>
    <row r="326" spans="1:12" ht="18.75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</row>
    <row r="327" spans="1:12" ht="18.75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</row>
    <row r="328" spans="1:12" ht="18.75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</row>
    <row r="329" spans="1:12" ht="18.75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</row>
    <row r="330" spans="1:12" ht="18.75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</row>
    <row r="331" spans="1:12" ht="18.75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</row>
    <row r="332" spans="1:12" ht="18.75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</row>
    <row r="333" spans="1:12" ht="18.75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</row>
    <row r="334" spans="1:12" ht="18.75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</row>
    <row r="335" spans="1:12" ht="18.75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</row>
    <row r="336" spans="1:12" ht="18.75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</row>
    <row r="337" spans="1:12" ht="18.75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</row>
    <row r="338" spans="1:12" ht="18.75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</row>
    <row r="339" spans="1:12" ht="18.75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</row>
    <row r="340" spans="1:12" ht="18.75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</row>
    <row r="341" spans="1:12" ht="18.75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</row>
    <row r="342" spans="1:12" ht="18.75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</row>
    <row r="343" spans="1:12" ht="18.75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</row>
    <row r="344" spans="1:12" ht="18.75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</row>
    <row r="345" spans="1:12" ht="18.75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</row>
    <row r="346" spans="1:12" ht="18.75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</row>
    <row r="347" spans="1:12" ht="18.75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</row>
    <row r="348" spans="1:12" ht="18.75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</row>
    <row r="349" spans="1:12" ht="18.75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</row>
    <row r="350" spans="1:12" ht="18.75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</row>
    <row r="351" spans="1:12" ht="18.75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</row>
    <row r="352" spans="1:12" ht="18.75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</row>
    <row r="353" spans="1:12" ht="18.75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</row>
    <row r="354" spans="1:12" ht="18.75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</row>
    <row r="355" spans="1:12" ht="18.75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</row>
    <row r="356" spans="1:12" ht="18.75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</row>
    <row r="357" spans="1:12" ht="18.75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</row>
    <row r="358" spans="1:12" ht="18.75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</row>
    <row r="359" spans="1:12" ht="18.75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</row>
    <row r="360" spans="1:12" ht="18.75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</row>
    <row r="361" spans="1:12" ht="18.75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</row>
    <row r="362" spans="1:12" ht="18.75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</row>
    <row r="363" spans="1:12" ht="18.75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</row>
    <row r="364" spans="1:12" ht="18.75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</row>
    <row r="365" spans="1:12" ht="18.75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</row>
    <row r="366" spans="1:12" ht="18.75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</row>
    <row r="367" spans="1:12" ht="18.75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</row>
    <row r="368" spans="1:12" ht="18.75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</row>
    <row r="369" spans="1:12" ht="18.75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</row>
    <row r="370" spans="1:12" ht="18.75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</row>
    <row r="371" spans="1:12" ht="18.75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</row>
    <row r="372" spans="1:12" ht="18.75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</row>
    <row r="373" spans="1:12" ht="18.75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</row>
    <row r="374" spans="1:12" ht="18.75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</row>
    <row r="375" spans="1:12" ht="18.75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</row>
    <row r="376" spans="1:12" ht="18.75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</row>
    <row r="377" spans="1:12" ht="18.75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</row>
    <row r="378" spans="1:12" ht="18.75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</row>
    <row r="379" spans="1:12" ht="18.75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</row>
    <row r="380" spans="1:12" ht="18.75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</row>
    <row r="381" spans="1:12" ht="18.75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</row>
    <row r="382" spans="1:12" ht="18.75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</row>
    <row r="383" spans="1:12" ht="18.75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</row>
    <row r="384" spans="1:12" ht="18.75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</row>
    <row r="385" spans="1:12" ht="18.75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</row>
    <row r="386" spans="1:12" ht="18.75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</row>
    <row r="387" spans="1:12" ht="18.75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</row>
    <row r="388" spans="1:12" ht="18.75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</row>
    <row r="389" spans="1:12" ht="18.75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</row>
    <row r="390" spans="1:12" ht="18.75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</row>
    <row r="391" spans="1:12" ht="18.75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</row>
    <row r="392" spans="1:12" ht="18.75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</row>
    <row r="393" spans="1:12" ht="18.75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</row>
    <row r="394" spans="1:12" ht="18.75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</row>
    <row r="395" spans="1:12" ht="18.75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</row>
    <row r="396" spans="1:12" ht="18.75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</row>
    <row r="397" spans="1:12" ht="18.75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</row>
    <row r="398" spans="1:12" ht="18.75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</row>
    <row r="399" spans="1:12" ht="18.75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</row>
    <row r="400" spans="1:12" ht="18.75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</row>
    <row r="401" spans="1:12" ht="18.75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</row>
    <row r="402" spans="1:12" ht="18.75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</row>
    <row r="403" spans="1:12" ht="18.75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</row>
    <row r="404" spans="1:12" ht="18.75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</row>
    <row r="405" spans="1:12" ht="18.75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</row>
    <row r="406" spans="1:12" ht="18.75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</row>
    <row r="407" spans="1:12" ht="18.75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</row>
    <row r="408" spans="1:12" ht="18.75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</row>
    <row r="409" spans="1:12" ht="18.75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</row>
    <row r="410" spans="1:12" ht="18.75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</row>
    <row r="411" spans="1:12" ht="18.75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</row>
    <row r="412" spans="1:12" ht="18.75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</row>
    <row r="413" spans="1:12" ht="18.75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</row>
    <row r="414" spans="1:12" ht="18.75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</row>
    <row r="415" spans="1:12" ht="18.75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</row>
    <row r="416" spans="1:12" ht="18.75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</row>
    <row r="417" spans="1:12" ht="18.75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</row>
    <row r="418" spans="1:12" ht="18.75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</row>
    <row r="419" spans="1:12" ht="18.75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</row>
    <row r="420" spans="1:12" ht="18.75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</row>
    <row r="421" spans="1:12" ht="18.75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</row>
    <row r="422" spans="1:12" ht="18.75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</row>
    <row r="423" spans="1:12" ht="18.75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</row>
    <row r="424" spans="1:12" ht="18.75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</row>
    <row r="425" spans="1:12" ht="18.75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</row>
    <row r="426" spans="1:12" ht="18.75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</row>
    <row r="427" spans="1:12" ht="18.75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</row>
    <row r="428" spans="1:12" ht="18.75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</row>
    <row r="429" spans="1:12" ht="18.75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</row>
    <row r="430" spans="1:12" ht="18.75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</row>
    <row r="431" spans="1:12" ht="18.75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</row>
    <row r="432" spans="1:12" ht="18.75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</row>
    <row r="433" spans="1:12" ht="18.75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</row>
    <row r="434" spans="1:12" ht="18.75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</row>
    <row r="435" spans="1:12" ht="18.75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</row>
    <row r="436" spans="1:12" ht="18.75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</row>
    <row r="437" spans="1:12" ht="18.75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</row>
    <row r="438" spans="1:12" ht="18.75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</row>
    <row r="439" spans="1:12" ht="18.75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</row>
    <row r="440" spans="1:12" ht="18.75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</row>
    <row r="441" spans="1:12" ht="18.75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</row>
    <row r="442" spans="1:12" ht="18.75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</row>
    <row r="443" spans="1:12" ht="18.75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</row>
    <row r="444" spans="1:12" ht="18.75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</row>
    <row r="445" spans="1:12" ht="18.75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</row>
    <row r="446" spans="1:12" ht="18.75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</row>
    <row r="447" spans="1:12" ht="18.75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</row>
    <row r="448" spans="1:12" ht="18.75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</row>
    <row r="449" spans="1:12" ht="18.75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</row>
    <row r="450" spans="1:12" ht="18.75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</row>
    <row r="451" spans="1:12" ht="18.75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</row>
    <row r="452" spans="1:12" ht="18.75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</row>
    <row r="453" spans="1:12" ht="18.75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</row>
    <row r="454" spans="1:12" ht="18.75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</row>
    <row r="455" spans="1:12" ht="18.75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</row>
    <row r="456" spans="1:12" ht="18.75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</row>
    <row r="457" spans="1:12" ht="18.75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</row>
    <row r="458" spans="1:12" ht="18.75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</row>
    <row r="459" spans="1:12" ht="18.75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</row>
    <row r="460" spans="1:12" ht="18.75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</row>
    <row r="461" spans="1:12" ht="18.75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</row>
    <row r="462" spans="1:12" ht="18.75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</row>
    <row r="463" spans="1:12" ht="18.75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</row>
    <row r="464" spans="1:12" ht="18.75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</row>
    <row r="465" spans="1:12" ht="18.75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</row>
    <row r="466" spans="1:12" ht="18.75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</row>
    <row r="467" spans="1:12" ht="18.75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</row>
    <row r="468" spans="1:12" ht="18.75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</row>
    <row r="469" spans="1:12" ht="18.75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</row>
    <row r="470" spans="1:12" ht="18.75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</row>
    <row r="471" spans="1:12" ht="18.75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</row>
    <row r="472" spans="1:12" ht="18.75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</row>
    <row r="473" spans="1:12" ht="18.75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</row>
    <row r="474" spans="1:12" ht="18.75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</row>
    <row r="475" spans="1:12" ht="18.75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</row>
    <row r="476" spans="1:12" ht="18.75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</row>
    <row r="477" spans="1:12" ht="18.75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</row>
    <row r="478" spans="1:12" ht="18.75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</row>
    <row r="479" spans="1:12" ht="18.75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</row>
    <row r="480" spans="1:12" ht="18.75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</row>
    <row r="481" spans="1:12" ht="18.75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</row>
    <row r="482" spans="1:12" ht="18.75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</row>
    <row r="483" spans="1:12" ht="18.75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</row>
    <row r="484" spans="1:12" ht="18.75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</row>
    <row r="485" spans="1:12" ht="18.75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</row>
    <row r="486" spans="1:12" ht="18.75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</row>
    <row r="487" spans="1:12" ht="18.75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</row>
    <row r="488" spans="1:12" ht="18.75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</row>
    <row r="489" spans="1:12" ht="18.75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</row>
    <row r="490" spans="1:12" ht="18.75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</row>
    <row r="491" spans="1:12" ht="18.75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</row>
    <row r="492" spans="1:12" ht="18.75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</row>
    <row r="493" spans="1:12" ht="18.75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</row>
    <row r="494" spans="1:12" ht="18.75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</row>
    <row r="495" spans="1:12" ht="18.75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</row>
    <row r="496" spans="1:12" ht="18.75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</row>
    <row r="497" spans="1:12" ht="18.75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</row>
    <row r="498" spans="1:12" ht="18.75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</row>
    <row r="499" spans="1:12" ht="18.75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</row>
    <row r="500" spans="1:12" ht="18.75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</row>
    <row r="501" spans="1:12" ht="18.75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</row>
    <row r="502" spans="1:12" ht="18.75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</row>
    <row r="503" spans="1:12" ht="18.75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</row>
    <row r="504" spans="1:12" ht="18.75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</row>
    <row r="505" spans="1:12" ht="18.75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</row>
    <row r="506" spans="1:12" ht="18.75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</row>
    <row r="507" spans="1:12" ht="18.75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</row>
    <row r="508" spans="1:12" ht="18.75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</row>
    <row r="509" spans="1:12" ht="18.75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</row>
    <row r="510" spans="1:12" ht="18.75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</row>
    <row r="511" spans="1:12" ht="18.75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</row>
    <row r="512" spans="1:12" ht="18.75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</row>
    <row r="513" spans="1:12" ht="18.75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</row>
    <row r="514" spans="1:12" ht="18.75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</row>
    <row r="515" spans="1:12" ht="18.75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</row>
    <row r="516" spans="1:12" ht="18.75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</row>
    <row r="517" spans="1:12" ht="18.75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</row>
    <row r="518" spans="1:12" ht="18.75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</row>
    <row r="519" spans="1:12" ht="18.75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</row>
    <row r="520" spans="1:12" ht="18.75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</row>
    <row r="521" spans="1:12" ht="18.75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</row>
    <row r="522" spans="1:12" ht="18.75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</row>
    <row r="523" spans="1:12" ht="18.75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</row>
    <row r="524" spans="1:12" ht="18.75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</row>
    <row r="525" spans="1:12" ht="18.75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</row>
    <row r="526" spans="1:12" ht="18.75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</row>
    <row r="527" spans="1:12" ht="18.75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</row>
    <row r="528" spans="1:12" ht="18.75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</row>
    <row r="529" spans="1:12" ht="18.75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</row>
    <row r="530" spans="1:12" ht="18.75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</row>
    <row r="531" spans="1:12" ht="18.75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</row>
    <row r="532" spans="1:12" ht="18.75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</row>
    <row r="533" spans="1:12" ht="18.75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</row>
    <row r="534" spans="1:12" ht="18.75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</row>
    <row r="535" spans="1:12" ht="18.75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</row>
    <row r="536" spans="1:12" ht="18.75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</row>
    <row r="537" spans="1:12" ht="18.75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</row>
    <row r="538" spans="1:12" ht="18.75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</row>
    <row r="539" spans="1:12" ht="18.75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</row>
    <row r="540" spans="1:12" ht="18.75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</row>
    <row r="541" spans="1:12" ht="18.75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</row>
    <row r="542" spans="1:12" ht="18.75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</row>
    <row r="543" spans="1:12" ht="18.75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</row>
    <row r="544" spans="1:12" ht="18.75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</row>
    <row r="545" spans="1:12" ht="18.75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</row>
    <row r="546" spans="1:12" ht="18.75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</row>
    <row r="547" spans="1:12" ht="18.75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</row>
    <row r="548" spans="1:12" ht="18.75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</row>
    <row r="549" spans="1:12" ht="18.75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</row>
    <row r="550" spans="1:12" ht="18.75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</row>
    <row r="551" spans="1:12" ht="18.75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</row>
    <row r="552" spans="1:12" ht="18.75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</row>
    <row r="553" spans="1:12" ht="18.75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</row>
    <row r="554" spans="1:12" ht="18.75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</row>
    <row r="555" spans="1:12" ht="18.75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</row>
    <row r="556" spans="1:12" ht="18.75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</row>
    <row r="557" spans="1:12" ht="18.75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</row>
    <row r="558" spans="1:12" ht="18.75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</row>
    <row r="559" spans="1:12" ht="18.75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</row>
    <row r="560" spans="1:12" ht="18.75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</row>
    <row r="561" spans="1:12" ht="18.75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</row>
    <row r="562" spans="1:12" ht="18.75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</row>
    <row r="563" spans="1:12" ht="18.75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</row>
    <row r="564" spans="1:12" ht="18.75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</row>
    <row r="565" spans="1:12" ht="18.75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</row>
    <row r="566" spans="1:12" ht="18.75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</row>
    <row r="567" spans="1:12" ht="18.75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</row>
    <row r="568" spans="1:12" ht="18.75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</row>
    <row r="569" spans="1:12" ht="18.75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</row>
    <row r="570" spans="1:12" ht="18.75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</row>
    <row r="571" spans="1:12" ht="18.75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</row>
    <row r="572" spans="1:12" ht="18.75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</row>
    <row r="573" spans="1:12" ht="18.75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</row>
    <row r="574" spans="1:12" ht="18.75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</row>
    <row r="575" spans="1:12" ht="18.75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</row>
    <row r="576" spans="1:12" ht="18.75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</row>
    <row r="577" spans="1:12" ht="18.75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</row>
    <row r="578" spans="1:12" ht="18.75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</row>
    <row r="579" spans="1:12" ht="18.75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</row>
    <row r="580" spans="1:12" ht="18.75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</row>
    <row r="581" spans="1:12" ht="18.75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</row>
    <row r="582" spans="1:12" ht="18.75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</row>
    <row r="583" spans="1:12" ht="18.75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</row>
    <row r="584" spans="1:12" ht="18.75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</row>
    <row r="585" spans="1:12" ht="18.75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</row>
    <row r="586" spans="1:12" ht="18.75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</row>
    <row r="587" spans="1:12" ht="18.75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</row>
    <row r="588" spans="1:12" ht="18.75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</row>
    <row r="589" spans="1:12" ht="18.75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</row>
    <row r="590" spans="1:12" ht="18.75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</row>
    <row r="591" spans="1:12" ht="18.75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</row>
    <row r="592" spans="1:12" ht="18.75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</row>
    <row r="593" spans="1:12" ht="18.75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</row>
    <row r="594" spans="1:12" ht="18.75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</row>
    <row r="595" spans="1:12" ht="18.75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</row>
    <row r="596" spans="1:12" ht="18.75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</row>
    <row r="597" spans="1:12" ht="18.75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</row>
    <row r="598" spans="1:12" ht="18.75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</row>
    <row r="599" spans="1:12" ht="18.75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</row>
    <row r="600" spans="1:12" ht="18.75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</row>
    <row r="601" spans="1:12" ht="18.75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</row>
    <row r="602" spans="1:12" ht="18.75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</row>
    <row r="603" spans="1:12" ht="18.75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</row>
    <row r="604" spans="1:12" ht="18.75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</row>
    <row r="605" spans="1:12" ht="18.75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</row>
    <row r="606" spans="1:12" ht="18.75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</row>
    <row r="607" spans="1:12" ht="18.75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</row>
    <row r="608" spans="1:12" ht="18.75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</row>
    <row r="609" spans="1:12" ht="18.75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</row>
    <row r="610" spans="1:12" ht="18.75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</row>
    <row r="611" spans="1:12" ht="18.75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</row>
    <row r="612" spans="1:12" ht="18.75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</row>
    <row r="613" spans="1:12" ht="18.75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</row>
    <row r="614" spans="1:12" ht="18.75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</row>
    <row r="615" spans="1:12" ht="18.75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</row>
    <row r="616" spans="1:12" ht="18.75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</row>
    <row r="617" spans="1:12" ht="18.75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</row>
    <row r="618" spans="1:12" ht="18.75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</row>
    <row r="619" spans="1:12" ht="18.75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</row>
    <row r="620" spans="1:12" ht="18.75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</row>
    <row r="621" spans="1:12" ht="18.75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</row>
    <row r="622" spans="1:12" ht="18.75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</row>
    <row r="623" spans="1:12" ht="18.75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</row>
    <row r="624" spans="1:12" ht="18.75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</row>
    <row r="625" spans="1:12" ht="18.75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</row>
    <row r="626" spans="1:12" ht="18.75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</row>
    <row r="627" spans="1:12" ht="18.75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</row>
    <row r="628" spans="1:12" ht="18.75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</row>
    <row r="629" spans="1:12" ht="18.75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</row>
    <row r="630" spans="1:12" ht="18.75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</row>
    <row r="631" spans="1:12" ht="18.75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</row>
    <row r="632" spans="1:12" ht="18.75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</row>
    <row r="633" spans="1:12" ht="18.75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</row>
    <row r="634" spans="1:12" ht="18.75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</row>
    <row r="635" spans="1:12" ht="18.75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</row>
    <row r="636" spans="1:12" ht="18.75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</row>
    <row r="637" spans="1:12" ht="18.75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</row>
    <row r="638" spans="1:12" ht="18.75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</row>
    <row r="639" spans="1:12" ht="18.75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</row>
    <row r="640" spans="1:12" ht="18.75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</row>
    <row r="641" spans="1:12" ht="18.75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</row>
    <row r="642" spans="1:12" ht="18.75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</row>
    <row r="643" spans="1:12" ht="18.75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</row>
    <row r="644" spans="1:12" ht="18.75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</row>
    <row r="645" spans="1:12" ht="18.75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</row>
    <row r="646" spans="1:12" ht="18.75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</row>
    <row r="647" spans="1:12" ht="18.75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</row>
    <row r="648" spans="1:12" ht="18.75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</row>
    <row r="649" spans="1:12" ht="18.75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</row>
    <row r="650" spans="1:12" ht="18.75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</row>
    <row r="651" spans="1:12" ht="18.75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</row>
    <row r="652" spans="1:12" ht="18.75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</row>
    <row r="653" spans="1:12" ht="18.75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</row>
    <row r="654" spans="1:12" ht="18.75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</row>
    <row r="655" spans="1:12" ht="18.75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</row>
    <row r="656" spans="1:12" ht="18.75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</row>
    <row r="657" spans="1:12" ht="18.75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</row>
    <row r="658" spans="1:12" ht="18.75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</row>
    <row r="659" spans="1:12" ht="18.75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</row>
    <row r="660" spans="1:12" ht="18.75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</row>
    <row r="661" spans="1:12" ht="18.75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</row>
    <row r="662" spans="1:12" ht="18.75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</row>
    <row r="663" spans="1:12" ht="18.75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</row>
    <row r="664" spans="1:12" ht="18.75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</row>
    <row r="665" spans="1:12" ht="18.75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</row>
    <row r="666" spans="1:12" ht="18.75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</row>
    <row r="667" spans="1:12" ht="18.75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</row>
    <row r="668" spans="1:12" ht="18.75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</row>
    <row r="669" spans="1:12" ht="18.75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</row>
    <row r="670" spans="1:12" ht="18.75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</row>
    <row r="671" spans="1:12" ht="18.75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</row>
    <row r="672" spans="1:12" ht="18.75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</row>
    <row r="673" spans="1:12" ht="18.75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</row>
    <row r="674" spans="1:12" ht="18.75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</row>
    <row r="675" spans="1:12" ht="18.75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</row>
    <row r="676" spans="1:12" ht="18.75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</row>
    <row r="677" spans="1:12" ht="18.75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</row>
    <row r="678" spans="1:12" ht="18.75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</row>
    <row r="679" spans="1:12" ht="18.75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</row>
    <row r="680" spans="1:12" ht="18.75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</row>
    <row r="681" spans="1:12" ht="18.75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</row>
    <row r="682" spans="1:12" ht="18.75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</row>
    <row r="683" spans="1:12" ht="18.75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</row>
    <row r="684" spans="1:12" ht="18.75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</row>
    <row r="685" spans="1:12" ht="18.75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</row>
    <row r="686" spans="1:12" ht="18.75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</row>
    <row r="687" spans="1:12" ht="18.75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</row>
    <row r="688" spans="1:12" ht="18.75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</row>
    <row r="689" spans="1:12" ht="18.75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</row>
    <row r="690" spans="1:12" ht="18.75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</row>
    <row r="691" spans="1:12" ht="18.75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</row>
    <row r="692" spans="1:12" ht="18.75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</row>
    <row r="693" spans="1:12" ht="18.75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</row>
    <row r="694" spans="1:12" ht="18.75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</row>
    <row r="695" spans="1:12" ht="18.75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</row>
    <row r="696" spans="1:12" ht="18.75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</row>
    <row r="697" spans="1:12" ht="18.75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</row>
    <row r="698" spans="1:12" ht="18.75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</row>
    <row r="699" spans="1:12" ht="18.75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</row>
    <row r="700" spans="1:12" ht="18.75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</row>
    <row r="701" spans="1:12" ht="18.75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</row>
    <row r="702" spans="1:12" ht="18.75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</row>
    <row r="703" spans="1:12" ht="18.75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</row>
    <row r="704" spans="1:12" ht="18.75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</row>
    <row r="705" spans="1:12" ht="18.75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</row>
    <row r="706" spans="1:12" ht="18.75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</row>
    <row r="707" spans="1:12" ht="18.75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</row>
    <row r="708" spans="1:12" ht="18.75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</row>
    <row r="709" spans="1:12" ht="18.75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</row>
    <row r="710" spans="1:12" ht="18.75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</row>
    <row r="711" spans="1:12" ht="18.75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</row>
    <row r="712" spans="1:12" ht="18.75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</row>
    <row r="713" spans="1:12" ht="18.75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</row>
    <row r="714" spans="1:12" ht="18.75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</row>
    <row r="715" spans="1:12" ht="18.75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</row>
    <row r="716" spans="1:12" ht="18.75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</row>
    <row r="717" spans="1:12" ht="18.75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</row>
    <row r="718" spans="1:12" ht="18.75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</row>
    <row r="719" spans="1:12" ht="18.75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</row>
    <row r="720" spans="1:12" ht="18.75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</row>
    <row r="721" spans="1:12" ht="18.75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</row>
    <row r="722" spans="1:12" ht="18.75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</row>
    <row r="723" spans="1:12" ht="18.75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</row>
    <row r="724" spans="1:12" ht="18.75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</row>
    <row r="725" spans="1:12" ht="18.75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</row>
    <row r="726" spans="1:12" ht="18.75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</row>
    <row r="727" spans="1:12" ht="18.75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</row>
    <row r="728" spans="1:12" ht="18.75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</row>
    <row r="729" spans="1:12" ht="18.75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</row>
    <row r="730" spans="1:12" ht="18.75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</row>
    <row r="731" spans="1:12" ht="18.75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</row>
    <row r="732" spans="1:12" ht="18.75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</row>
    <row r="733" spans="1:12" ht="18.75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</row>
    <row r="734" spans="1:12" ht="18.75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</row>
    <row r="735" spans="1:12" ht="18.75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</row>
    <row r="736" spans="1:12" ht="18.75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</row>
    <row r="737" spans="1:12" ht="18.75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</row>
    <row r="738" spans="1:12" ht="18.75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</row>
    <row r="739" spans="1:12" ht="18.75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</row>
    <row r="740" spans="1:12" ht="18.75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</row>
    <row r="741" spans="1:12" ht="18.75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</row>
    <row r="742" spans="1:12" ht="18.75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</row>
    <row r="743" spans="1:12" ht="18.75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</row>
    <row r="744" spans="1:12" ht="18.75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</row>
    <row r="745" spans="1:12" ht="18.75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</row>
    <row r="746" spans="1:12" ht="18.75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</row>
    <row r="747" spans="1:12" ht="18.75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</row>
    <row r="748" spans="1:12" ht="18.75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</row>
    <row r="749" spans="1:12" ht="18.75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</row>
    <row r="750" spans="1:12" ht="18.75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</row>
    <row r="751" spans="1:12" ht="18.75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</row>
    <row r="752" spans="1:12" ht="18.75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</row>
    <row r="753" spans="1:12" ht="18.75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</row>
    <row r="754" spans="1:12" ht="18.75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</row>
    <row r="755" spans="1:12" ht="18.75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</row>
    <row r="756" spans="1:12" ht="18.75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</row>
    <row r="757" spans="1:12" ht="18.75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</row>
    <row r="758" spans="1:12" ht="18.75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</row>
    <row r="759" spans="1:12" ht="18.75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</row>
    <row r="760" spans="1:12" ht="18.75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</row>
    <row r="761" spans="1:12" ht="18.75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</row>
    <row r="762" spans="1:12" ht="18.75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</row>
    <row r="763" spans="1:12" ht="18.75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</row>
    <row r="764" spans="1:12" ht="18.75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</row>
    <row r="765" spans="1:12" ht="18.75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</row>
    <row r="766" spans="1:12" ht="18.75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</row>
    <row r="767" spans="1:12" ht="18.75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</row>
    <row r="768" spans="1:12" ht="18.75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</row>
    <row r="769" spans="1:12" ht="18.75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</row>
    <row r="770" spans="1:12" ht="18.75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</row>
    <row r="771" spans="1:12" ht="18.75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</row>
    <row r="772" spans="1:12" ht="18.75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</row>
    <row r="773" spans="1:12" ht="18.75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</row>
    <row r="774" spans="1:12" ht="18.75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</row>
    <row r="775" spans="1:12" ht="18.75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</row>
    <row r="776" spans="1:12" ht="18.75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</row>
    <row r="777" spans="1:12" ht="18.75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</row>
    <row r="778" spans="1:12" ht="18.75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</row>
    <row r="779" spans="1:12" ht="18.75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</row>
  </sheetData>
  <mergeCells count="18">
    <mergeCell ref="F4:F6"/>
    <mergeCell ref="G4:L4"/>
    <mergeCell ref="G5:H5"/>
    <mergeCell ref="K5:L5"/>
    <mergeCell ref="M3:O3"/>
    <mergeCell ref="M4:M6"/>
    <mergeCell ref="N4:N6"/>
    <mergeCell ref="O4:O6"/>
    <mergeCell ref="A78:B78"/>
    <mergeCell ref="D4:D6"/>
    <mergeCell ref="I5:J5"/>
    <mergeCell ref="A80:L80"/>
    <mergeCell ref="A1:L1"/>
    <mergeCell ref="A3:A6"/>
    <mergeCell ref="B3:B6"/>
    <mergeCell ref="C3:L3"/>
    <mergeCell ref="C4:C6"/>
    <mergeCell ref="E4:E6"/>
  </mergeCells>
  <phoneticPr fontId="0" type="noConversion"/>
  <conditionalFormatting sqref="E7:E77">
    <cfRule type="expression" dxfId="1" priority="1" stopIfTrue="1">
      <formula>XEG7=1</formula>
    </cfRule>
  </conditionalFormatting>
  <conditionalFormatting sqref="F7:F77">
    <cfRule type="expression" dxfId="0" priority="2" stopIfTrue="1">
      <formula>XEG7=1</formula>
    </cfRule>
  </conditionalFormatting>
  <printOptions horizontalCentered="1"/>
  <pageMargins left="0.17" right="0.17" top="0.27" bottom="0.15748031496062992" header="0.19" footer="0.15748031496062992"/>
  <pageSetup paperSize="9" scale="60" fitToHeight="2" orientation="landscape" useFirstPageNumber="1" r:id="rId1"/>
  <headerFooter alignWithMargins="0"/>
  <rowBreaks count="2" manualBreakCount="2">
    <brk id="31" max="14" man="1"/>
    <brk id="5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01.08+ дотація</vt:lpstr>
      <vt:lpstr>'01.08+ дотація'!Заголовки_для_печати</vt:lpstr>
      <vt:lpstr>'01.08+ дотація'!Область_печати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vikz-01</cp:lastModifiedBy>
  <dcterms:created xsi:type="dcterms:W3CDTF">2024-07-01T08:16:02Z</dcterms:created>
  <dcterms:modified xsi:type="dcterms:W3CDTF">2024-08-02T06:41:26Z</dcterms:modified>
</cp:coreProperties>
</file>