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5. Відділ управл персоналом\КАДРИ\Сайт ОДА\Відділ доходів\2026\"/>
    </mc:Choice>
  </mc:AlternateContent>
  <xr:revisionPtr revIDLastSave="0" documentId="13_ncr:1_{93D767A6-C28C-4749-9AAA-13154284E882}" xr6:coauthVersionLast="47" xr6:coauthVersionMax="47" xr10:uidLastSave="{00000000-0000-0000-0000-000000000000}"/>
  <bookViews>
    <workbookView xWindow="-108" yWindow="-108" windowWidth="23256" windowHeight="12576" tabRatio="846" xr2:uid="{2591F5F9-5ADE-48DF-B4DD-8065629955D9}"/>
  </bookViews>
  <sheets>
    <sheet name="01.01.26 на сайт" sheetId="961" r:id="rId1"/>
  </sheets>
  <definedNames>
    <definedName name="_xlnm.Database">#REF!</definedName>
    <definedName name="_xlnm.Print_Titles" localSheetId="0">'01.01.26 на сайт'!$A:$B,'01.01.26 на сайт'!$2:$6</definedName>
    <definedName name="_xlnm.Print_Area" localSheetId="0">'01.01.26 на сайт'!$A$1:$L$84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961" l="1"/>
  <c r="J78" i="961"/>
  <c r="L77" i="961"/>
  <c r="L75" i="961"/>
  <c r="L74" i="961"/>
  <c r="L73" i="961"/>
  <c r="L71" i="961"/>
  <c r="L70" i="961"/>
  <c r="L69" i="961"/>
  <c r="L68" i="961"/>
  <c r="L67" i="961"/>
  <c r="L66" i="961"/>
  <c r="L65" i="961"/>
  <c r="L64" i="961"/>
  <c r="L63" i="961"/>
  <c r="L62" i="961"/>
  <c r="L61" i="961"/>
  <c r="L60" i="961"/>
  <c r="L59" i="961"/>
  <c r="L58" i="961"/>
  <c r="L57" i="961"/>
  <c r="L56" i="961"/>
  <c r="L55" i="961"/>
  <c r="L54" i="961"/>
  <c r="L52" i="961"/>
  <c r="L51" i="961"/>
  <c r="L50" i="961"/>
  <c r="L49" i="961"/>
  <c r="L48" i="961"/>
  <c r="L47" i="961"/>
  <c r="L46" i="961"/>
  <c r="L45" i="961"/>
  <c r="L44" i="961"/>
  <c r="L43" i="961"/>
  <c r="L42" i="961"/>
  <c r="L41" i="961"/>
  <c r="L40" i="961"/>
  <c r="L39" i="961"/>
  <c r="L38" i="961"/>
  <c r="L37" i="961"/>
  <c r="L36" i="961"/>
  <c r="L35" i="961"/>
  <c r="L34" i="961"/>
  <c r="L33" i="961"/>
  <c r="L32" i="961"/>
  <c r="L31" i="961"/>
  <c r="L30" i="961"/>
  <c r="L27" i="961"/>
  <c r="L26" i="961"/>
  <c r="L25" i="961"/>
  <c r="L24" i="961"/>
  <c r="L23" i="961"/>
  <c r="L22" i="961"/>
  <c r="L21" i="961"/>
  <c r="L17" i="961"/>
  <c r="L16" i="961"/>
  <c r="L14" i="961"/>
  <c r="L7" i="961"/>
  <c r="E78" i="961"/>
  <c r="D78" i="961"/>
  <c r="C78" i="961"/>
  <c r="I77" i="961"/>
  <c r="H77" i="961"/>
  <c r="G77" i="961"/>
  <c r="F77" i="961"/>
  <c r="I76" i="961"/>
  <c r="H76" i="961"/>
  <c r="G76" i="961"/>
  <c r="F76" i="961"/>
  <c r="I75" i="961"/>
  <c r="H75" i="961"/>
  <c r="G75" i="961"/>
  <c r="F75" i="961"/>
  <c r="I74" i="961"/>
  <c r="H74" i="961"/>
  <c r="G74" i="961"/>
  <c r="F74" i="961"/>
  <c r="I73" i="961"/>
  <c r="H73" i="961"/>
  <c r="G73" i="961"/>
  <c r="F73" i="961"/>
  <c r="I72" i="961"/>
  <c r="H72" i="961"/>
  <c r="G72" i="961"/>
  <c r="F72" i="961"/>
  <c r="I71" i="961"/>
  <c r="H71" i="961"/>
  <c r="G71" i="961"/>
  <c r="F71" i="961"/>
  <c r="I70" i="961"/>
  <c r="H70" i="961"/>
  <c r="G70" i="961"/>
  <c r="F70" i="961"/>
  <c r="I69" i="961"/>
  <c r="H69" i="961"/>
  <c r="G69" i="961"/>
  <c r="F69" i="961"/>
  <c r="I68" i="961"/>
  <c r="H68" i="961"/>
  <c r="G68" i="961"/>
  <c r="F68" i="961"/>
  <c r="I67" i="961"/>
  <c r="H67" i="961"/>
  <c r="G67" i="961"/>
  <c r="F67" i="961"/>
  <c r="I66" i="961"/>
  <c r="H66" i="961"/>
  <c r="G66" i="961"/>
  <c r="F66" i="961"/>
  <c r="I65" i="961"/>
  <c r="H65" i="961"/>
  <c r="G65" i="961"/>
  <c r="F65" i="961"/>
  <c r="I64" i="961"/>
  <c r="H64" i="961"/>
  <c r="G64" i="961"/>
  <c r="F64" i="961"/>
  <c r="I63" i="961"/>
  <c r="H63" i="961"/>
  <c r="G63" i="961"/>
  <c r="F63" i="961"/>
  <c r="I62" i="961"/>
  <c r="H62" i="961"/>
  <c r="G62" i="961"/>
  <c r="F62" i="961"/>
  <c r="I61" i="961"/>
  <c r="H61" i="961"/>
  <c r="G61" i="961"/>
  <c r="F61" i="961"/>
  <c r="I60" i="961"/>
  <c r="H60" i="961"/>
  <c r="G60" i="961"/>
  <c r="F60" i="961"/>
  <c r="I59" i="961"/>
  <c r="H59" i="961"/>
  <c r="G59" i="961"/>
  <c r="F59" i="961"/>
  <c r="I58" i="961"/>
  <c r="H58" i="961"/>
  <c r="G58" i="961"/>
  <c r="F58" i="961"/>
  <c r="I57" i="961"/>
  <c r="H57" i="961"/>
  <c r="G57" i="961"/>
  <c r="F57" i="961"/>
  <c r="I56" i="961"/>
  <c r="H56" i="961"/>
  <c r="G56" i="961"/>
  <c r="F56" i="961"/>
  <c r="I55" i="961"/>
  <c r="H55" i="961"/>
  <c r="G55" i="961"/>
  <c r="F55" i="961"/>
  <c r="I54" i="961"/>
  <c r="H54" i="961"/>
  <c r="G54" i="961"/>
  <c r="F54" i="961"/>
  <c r="I53" i="961"/>
  <c r="H53" i="961"/>
  <c r="G53" i="961"/>
  <c r="F53" i="961"/>
  <c r="I52" i="961"/>
  <c r="H52" i="961"/>
  <c r="G52" i="961"/>
  <c r="F52" i="961"/>
  <c r="I51" i="961"/>
  <c r="H51" i="961"/>
  <c r="G51" i="961"/>
  <c r="F51" i="961"/>
  <c r="I50" i="961"/>
  <c r="H50" i="961"/>
  <c r="G50" i="961"/>
  <c r="F50" i="961"/>
  <c r="I49" i="961"/>
  <c r="H49" i="961"/>
  <c r="G49" i="961"/>
  <c r="F49" i="961"/>
  <c r="I48" i="961"/>
  <c r="H48" i="961"/>
  <c r="G48" i="961"/>
  <c r="F48" i="961"/>
  <c r="I47" i="961"/>
  <c r="H47" i="961"/>
  <c r="G47" i="961"/>
  <c r="F47" i="961"/>
  <c r="I46" i="961"/>
  <c r="H46" i="961"/>
  <c r="G46" i="961"/>
  <c r="F46" i="961"/>
  <c r="I45" i="961"/>
  <c r="H45" i="961"/>
  <c r="G45" i="961"/>
  <c r="F45" i="961"/>
  <c r="I44" i="961"/>
  <c r="H44" i="961"/>
  <c r="G44" i="961"/>
  <c r="F44" i="961"/>
  <c r="I43" i="961"/>
  <c r="H43" i="961"/>
  <c r="G43" i="961"/>
  <c r="F43" i="961"/>
  <c r="I42" i="961"/>
  <c r="H42" i="961"/>
  <c r="G42" i="961"/>
  <c r="F42" i="961"/>
  <c r="I41" i="961"/>
  <c r="H41" i="961"/>
  <c r="G41" i="961"/>
  <c r="F41" i="961"/>
  <c r="I40" i="961"/>
  <c r="H40" i="961"/>
  <c r="G40" i="961"/>
  <c r="F40" i="961"/>
  <c r="I39" i="961"/>
  <c r="H39" i="961"/>
  <c r="G39" i="961"/>
  <c r="F39" i="961"/>
  <c r="I38" i="961"/>
  <c r="H38" i="961"/>
  <c r="G38" i="961"/>
  <c r="F38" i="961"/>
  <c r="I37" i="961"/>
  <c r="H37" i="961"/>
  <c r="G37" i="961"/>
  <c r="F37" i="961"/>
  <c r="I36" i="961"/>
  <c r="H36" i="961"/>
  <c r="G36" i="961"/>
  <c r="F36" i="961"/>
  <c r="I35" i="961"/>
  <c r="H35" i="961"/>
  <c r="G35" i="961"/>
  <c r="F35" i="961"/>
  <c r="I34" i="961"/>
  <c r="H34" i="961"/>
  <c r="G34" i="961"/>
  <c r="F34" i="961"/>
  <c r="I33" i="961"/>
  <c r="H33" i="961"/>
  <c r="G33" i="961"/>
  <c r="F33" i="961"/>
  <c r="I32" i="961"/>
  <c r="H32" i="961"/>
  <c r="G32" i="961"/>
  <c r="F32" i="961"/>
  <c r="I31" i="961"/>
  <c r="H31" i="961"/>
  <c r="G31" i="961"/>
  <c r="F31" i="961"/>
  <c r="I30" i="961"/>
  <c r="H30" i="961"/>
  <c r="G30" i="961"/>
  <c r="F30" i="961"/>
  <c r="I29" i="961"/>
  <c r="H29" i="961"/>
  <c r="G29" i="961"/>
  <c r="F29" i="961"/>
  <c r="I28" i="961"/>
  <c r="H28" i="961"/>
  <c r="G28" i="961"/>
  <c r="F28" i="961"/>
  <c r="I27" i="961"/>
  <c r="H27" i="961"/>
  <c r="G27" i="961"/>
  <c r="F27" i="961"/>
  <c r="I26" i="961"/>
  <c r="H26" i="961"/>
  <c r="G26" i="961"/>
  <c r="F26" i="961"/>
  <c r="I25" i="961"/>
  <c r="H25" i="961"/>
  <c r="G25" i="961"/>
  <c r="F25" i="961"/>
  <c r="I24" i="961"/>
  <c r="H24" i="961"/>
  <c r="G24" i="961"/>
  <c r="F24" i="961"/>
  <c r="I23" i="961"/>
  <c r="H23" i="961"/>
  <c r="G23" i="961"/>
  <c r="F23" i="961"/>
  <c r="I22" i="961"/>
  <c r="H22" i="961"/>
  <c r="G22" i="961"/>
  <c r="F22" i="961"/>
  <c r="I21" i="961"/>
  <c r="H21" i="961"/>
  <c r="G21" i="961"/>
  <c r="F21" i="961"/>
  <c r="I20" i="961"/>
  <c r="H20" i="961"/>
  <c r="G20" i="961"/>
  <c r="F20" i="961"/>
  <c r="I19" i="961"/>
  <c r="H19" i="961"/>
  <c r="G19" i="961"/>
  <c r="F19" i="961"/>
  <c r="I18" i="961"/>
  <c r="H18" i="961"/>
  <c r="G18" i="961"/>
  <c r="F18" i="961"/>
  <c r="I17" i="961"/>
  <c r="H17" i="961"/>
  <c r="G17" i="961"/>
  <c r="F17" i="961"/>
  <c r="I16" i="961"/>
  <c r="H16" i="961"/>
  <c r="G16" i="961"/>
  <c r="F16" i="961"/>
  <c r="I15" i="961"/>
  <c r="H15" i="961"/>
  <c r="G15" i="961"/>
  <c r="F15" i="961"/>
  <c r="I14" i="961"/>
  <c r="H14" i="961"/>
  <c r="G14" i="961"/>
  <c r="F14" i="961"/>
  <c r="I13" i="961"/>
  <c r="H13" i="961"/>
  <c r="G13" i="961"/>
  <c r="F13" i="961"/>
  <c r="I12" i="961"/>
  <c r="H12" i="961"/>
  <c r="G12" i="961"/>
  <c r="F12" i="961"/>
  <c r="I11" i="961"/>
  <c r="H11" i="961"/>
  <c r="G11" i="961"/>
  <c r="F11" i="961"/>
  <c r="I10" i="961"/>
  <c r="H10" i="961"/>
  <c r="G10" i="961"/>
  <c r="F10" i="961"/>
  <c r="I9" i="961"/>
  <c r="H9" i="961"/>
  <c r="G9" i="961"/>
  <c r="F9" i="961"/>
  <c r="I8" i="961"/>
  <c r="H8" i="961"/>
  <c r="G8" i="961"/>
  <c r="F8" i="961"/>
  <c r="I7" i="961"/>
  <c r="H7" i="961"/>
  <c r="G7" i="961"/>
  <c r="F7" i="961"/>
  <c r="L78" i="961" l="1"/>
  <c r="H78" i="961"/>
  <c r="I78" i="961"/>
  <c r="F78" i="961"/>
  <c r="G78" i="961"/>
</calcChain>
</file>

<file path=xl/sharedStrings.xml><?xml version="1.0" encoding="utf-8"?>
<sst xmlns="http://schemas.openxmlformats.org/spreadsheetml/2006/main" count="92" uniqueCount="90">
  <si>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</si>
  <si>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</si>
  <si>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</si>
  <si>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</si>
  <si>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</si>
  <si>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</si>
  <si>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</si>
  <si>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</si>
  <si>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</si>
  <si>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</si>
  <si>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</si>
  <si>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</si>
  <si>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</si>
  <si>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</si>
  <si>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</si>
  <si>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</si>
  <si>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</si>
  <si>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</si>
  <si>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</si>
  <si>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</si>
  <si>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</si>
  <si>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</si>
  <si>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</si>
  <si>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</si>
  <si>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</si>
  <si>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</si>
  <si>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</si>
  <si>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</si>
  <si>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</si>
  <si>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</si>
  <si>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</si>
  <si>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</si>
  <si>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</si>
  <si>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</si>
  <si>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</si>
  <si>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</si>
  <si>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</si>
  <si>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</si>
  <si>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</si>
  <si>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</si>
  <si>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</si>
  <si>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</si>
  <si>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</si>
  <si>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</si>
  <si>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</si>
  <si>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</si>
  <si>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</si>
  <si>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</si>
  <si>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</si>
  <si>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</si>
  <si>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</si>
  <si>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</si>
  <si>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</si>
  <si>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</si>
  <si>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</si>
  <si>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</si>
  <si>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</si>
  <si>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</si>
  <si>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</si>
  <si>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</si>
  <si>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</si>
  <si>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</si>
  <si>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</si>
  <si>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</si>
  <si>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</si>
  <si>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</si>
  <si>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</si>
  <si>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</si>
  <si>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</si>
  <si>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</si>
  <si>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</si>
  <si>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</si>
  <si>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</si>
  <si>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</si>
  <si>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</si>
  <si>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</si>
  <si>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</si>
  <si>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</si>
  <si>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</si>
  <si>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</si>
  <si>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</si>
  <si>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Базова дотація з Державного бюджету</t>
  </si>
  <si>
    <t>Оперативна інформація про надходження  доходів загального фонду місцевих бюджетів
станом на 01.02. 2026 року</t>
  </si>
  <si>
    <t>Фактично надійшло за січень  2025 року</t>
  </si>
  <si>
    <t>Планові показники на січень 2026  року</t>
  </si>
  <si>
    <t>Фактично надійшло за січень 2026 року</t>
  </si>
  <si>
    <t>фактичних надходжень за січень 2025 року</t>
  </si>
  <si>
    <t>тис. грн.</t>
  </si>
  <si>
    <t>Обсяг асигнувань на січень  2026 року</t>
  </si>
  <si>
    <t>Фактично надійшло за січень  2026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</si>
</sst>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0.0"/>
    <numFmt numFmtId="166" formatCode="0.0"/>
  </numFmts>
  <fonts count="93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7">
    <xf numFmtId="0" fontId="0" fillId="0" borderId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1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2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4" borderId="0" applyNumberFormat="0" applyBorder="0" applyAlignment="0" applyProtection="0"/>
    <xf numFmtId="0" fontId="71" fillId="9" borderId="0" applyNumberFormat="0" applyBorder="0" applyAlignment="0" applyProtection="0"/>
    <xf numFmtId="0" fontId="71" fillId="11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0" fillId="0" borderId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2" fillId="7" borderId="1" applyNumberFormat="0" applyAlignment="0" applyProtection="0"/>
    <xf numFmtId="0" fontId="78" fillId="22" borderId="2" applyNumberFormat="0" applyAlignment="0" applyProtection="0"/>
    <xf numFmtId="0" fontId="81" fillId="22" borderId="1" applyNumberFormat="0" applyAlignment="0" applyProtection="0"/>
    <xf numFmtId="0" fontId="73" fillId="4" borderId="0" applyNumberFormat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63" fillId="0" borderId="0"/>
    <xf numFmtId="0" fontId="91" fillId="0" borderId="0"/>
    <xf numFmtId="0" fontId="76" fillId="0" borderId="6" applyNumberFormat="0" applyFill="0" applyAlignment="0" applyProtection="0"/>
    <xf numFmtId="0" fontId="75" fillId="23" borderId="7" applyNumberFormat="0" applyAlignment="0" applyProtection="0"/>
    <xf numFmtId="0" fontId="87" fillId="0" borderId="0" applyNumberFormat="0" applyFill="0" applyBorder="0" applyAlignment="0" applyProtection="0"/>
    <xf numFmtId="0" fontId="88" fillId="13" borderId="0" applyNumberFormat="0" applyBorder="0" applyAlignment="0" applyProtection="0"/>
    <xf numFmtId="0" fontId="63" fillId="0" borderId="0"/>
    <xf numFmtId="0" fontId="89" fillId="0" borderId="0"/>
    <xf numFmtId="0" fontId="64" fillId="0" borderId="0"/>
    <xf numFmtId="0" fontId="64" fillId="0" borderId="0"/>
    <xf numFmtId="0" fontId="77" fillId="3" borderId="0" applyNumberFormat="0" applyBorder="0" applyAlignment="0" applyProtection="0"/>
    <xf numFmtId="0" fontId="79" fillId="0" borderId="0" applyNumberFormat="0" applyFill="0" applyBorder="0" applyAlignment="0" applyProtection="0"/>
    <xf numFmtId="0" fontId="64" fillId="10" borderId="8" applyNumberFormat="0" applyFont="0" applyAlignment="0" applyProtection="0"/>
    <xf numFmtId="0" fontId="63" fillId="10" borderId="8" applyNumberFormat="0" applyFont="0" applyAlignment="0" applyProtection="0"/>
    <xf numFmtId="0" fontId="85" fillId="10" borderId="8" applyNumberFormat="0" applyFont="0" applyAlignment="0" applyProtection="0"/>
    <xf numFmtId="0" fontId="86" fillId="0" borderId="9" applyNumberFormat="0" applyFill="0" applyAlignment="0" applyProtection="0"/>
    <xf numFmtId="0" fontId="88" fillId="13" borderId="0" applyNumberFormat="0" applyBorder="0" applyAlignment="0" applyProtection="0"/>
    <xf numFmtId="0" fontId="66" fillId="0" borderId="0"/>
    <xf numFmtId="0" fontId="74" fillId="0" borderId="0" applyNumberFormat="0" applyFill="0" applyBorder="0" applyAlignment="0" applyProtection="0"/>
    <xf numFmtId="0" fontId="73" fillId="4" borderId="0" applyNumberFormat="0" applyBorder="0" applyAlignment="0" applyProtection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60" fillId="0" borderId="0" xfId="0" applyFont="1"/>
    <xf numFmtId="0" fontId="65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61" fillId="0" borderId="0" xfId="0" applyFont="1"/>
    <xf numFmtId="165" fontId="61" fillId="0" borderId="0" xfId="0" applyNumberFormat="1" applyFont="1" applyAlignment="1">
      <alignment horizontal="left"/>
    </xf>
    <xf numFmtId="0" fontId="65" fillId="0" borderId="0" xfId="0" applyFont="1" applyAlignment="1">
      <alignment vertical="center"/>
    </xf>
    <xf numFmtId="0" fontId="68" fillId="0" borderId="0" xfId="0" applyFont="1"/>
    <xf numFmtId="164" fontId="68" fillId="0" borderId="0" xfId="0" applyNumberFormat="1" applyFont="1" applyAlignment="1">
      <alignment vertical="center" wrapText="1"/>
    </xf>
    <xf numFmtId="165" fontId="69" fillId="0" borderId="0" xfId="0" applyNumberFormat="1" applyFont="1" applyAlignment="1">
      <alignment wrapText="1"/>
    </xf>
    <xf numFmtId="165" fontId="68" fillId="0" borderId="0" xfId="0" applyNumberFormat="1" applyFont="1" applyAlignment="1">
      <alignment horizontal="left" vertical="center"/>
    </xf>
    <xf numFmtId="165" fontId="68" fillId="0" borderId="0" xfId="0" applyNumberFormat="1" applyFont="1" applyAlignment="1">
      <alignment vertical="center"/>
    </xf>
    <xf numFmtId="165" fontId="68" fillId="0" borderId="0" xfId="0" applyNumberFormat="1" applyFont="1"/>
    <xf numFmtId="165" fontId="68" fillId="0" borderId="0" xfId="0" quotePrefix="1" applyNumberFormat="1" applyFont="1"/>
    <xf numFmtId="166" fontId="68" fillId="0" borderId="0" xfId="0" applyNumberFormat="1" applyFont="1"/>
    <xf numFmtId="165" fontId="69" fillId="0" borderId="10" xfId="0" applyNumberFormat="1" applyFont="1" applyBorder="1" applyAlignment="1">
      <alignment horizontal="right" wrapText="1"/>
    </xf>
    <xf numFmtId="165" fontId="69" fillId="0" borderId="10" xfId="0" applyNumberFormat="1" applyFont="1" applyBorder="1" applyAlignment="1">
      <alignment horizontal="right"/>
    </xf>
    <xf numFmtId="165" fontId="69" fillId="24" borderId="10" xfId="0" applyNumberFormat="1" applyFont="1" applyFill="1" applyBorder="1" applyAlignment="1">
      <alignment horizontal="right"/>
    </xf>
    <xf numFmtId="165" fontId="69" fillId="0" borderId="10" xfId="0" applyNumberFormat="1" applyFont="1" applyBorder="1" applyAlignment="1">
      <alignment vertical="center" wrapText="1"/>
    </xf>
    <xf numFmtId="165" fontId="80" fillId="0" borderId="10" xfId="0" applyNumberFormat="1" applyFont="1" applyBorder="1" applyAlignment="1">
      <alignment horizontal="left" vertical="center" wrapText="1"/>
    </xf>
    <xf numFmtId="165" fontId="69" fillId="0" borderId="10" xfId="0" applyNumberFormat="1" applyFont="1" applyBorder="1" applyAlignment="1">
      <alignment wrapText="1"/>
    </xf>
    <xf numFmtId="165" fontId="62" fillId="0" borderId="0" xfId="0" applyNumberFormat="1" applyFont="1" applyAlignment="1">
      <alignment horizontal="left" vertical="center" wrapText="1"/>
    </xf>
    <xf numFmtId="165" fontId="62" fillId="0" borderId="0" xfId="0" applyNumberFormat="1" applyFont="1" applyAlignment="1">
      <alignment horizontal="right" wrapText="1"/>
    </xf>
    <xf numFmtId="165" fontId="62" fillId="0" borderId="0" xfId="0" applyNumberFormat="1" applyFont="1" applyAlignment="1">
      <alignment horizontal="right"/>
    </xf>
    <xf numFmtId="0" fontId="90" fillId="0" borderId="0" xfId="0" applyFont="1" applyAlignment="1">
      <alignment horizontal="right"/>
    </xf>
    <xf numFmtId="165" fontId="80" fillId="0" borderId="11" xfId="0" applyNumberFormat="1" applyFont="1" applyBorder="1" applyAlignment="1">
      <alignment horizontal="left" vertical="center" wrapText="1"/>
    </xf>
    <xf numFmtId="165" fontId="69" fillId="0" borderId="11" xfId="0" applyNumberFormat="1" applyFont="1" applyBorder="1" applyAlignment="1">
      <alignment horizontal="right" wrapText="1"/>
    </xf>
    <xf numFmtId="165" fontId="69" fillId="0" borderId="11" xfId="0" applyNumberFormat="1" applyFont="1" applyBorder="1" applyAlignment="1">
      <alignment horizontal="right"/>
    </xf>
    <xf numFmtId="0" fontId="69" fillId="0" borderId="18" xfId="0" applyFont="1" applyBorder="1" applyAlignment="1">
      <alignment horizontal="center" vertical="center" wrapText="1"/>
    </xf>
    <xf numFmtId="165" fontId="69" fillId="0" borderId="19" xfId="0" applyNumberFormat="1" applyFont="1" applyBorder="1"/>
    <xf numFmtId="0" fontId="69" fillId="0" borderId="23" xfId="0" applyFont="1" applyBorder="1" applyAlignment="1">
      <alignment horizontal="center" vertical="center" wrapText="1"/>
    </xf>
    <xf numFmtId="165" fontId="69" fillId="0" borderId="24" xfId="0" applyNumberFormat="1" applyFont="1" applyBorder="1" applyAlignment="1">
      <alignment vertical="center" wrapText="1"/>
    </xf>
    <xf numFmtId="165" fontId="69" fillId="0" borderId="24" xfId="0" applyNumberFormat="1" applyFont="1" applyBorder="1" applyAlignment="1">
      <alignment horizontal="right" wrapText="1"/>
    </xf>
    <xf numFmtId="165" fontId="69" fillId="0" borderId="24" xfId="0" applyNumberFormat="1" applyFont="1" applyBorder="1" applyAlignment="1">
      <alignment horizontal="right"/>
    </xf>
    <xf numFmtId="165" fontId="69" fillId="0" borderId="25" xfId="0" applyNumberFormat="1" applyFont="1" applyBorder="1"/>
    <xf numFmtId="165" fontId="62" fillId="0" borderId="27" xfId="0" applyNumberFormat="1" applyFont="1" applyBorder="1" applyAlignment="1">
      <alignment horizontal="right" wrapText="1"/>
    </xf>
    <xf numFmtId="165" fontId="62" fillId="0" borderId="27" xfId="0" applyNumberFormat="1" applyFont="1" applyBorder="1" applyAlignment="1">
      <alignment horizontal="right"/>
    </xf>
    <xf numFmtId="165" fontId="62" fillId="0" borderId="28" xfId="0" applyNumberFormat="1" applyFont="1" applyBorder="1"/>
    <xf numFmtId="0" fontId="69" fillId="0" borderId="29" xfId="0" applyFont="1" applyBorder="1" applyAlignment="1">
      <alignment horizontal="center" vertical="center" wrapText="1"/>
    </xf>
    <xf numFmtId="165" fontId="69" fillId="0" borderId="30" xfId="0" applyNumberFormat="1" applyFont="1" applyBorder="1"/>
    <xf numFmtId="0" fontId="69" fillId="0" borderId="21" xfId="0" applyFont="1" applyBorder="1" applyAlignment="1">
      <alignment horizontal="center" vertical="center" wrapText="1"/>
    </xf>
    <xf numFmtId="49" fontId="69" fillId="0" borderId="21" xfId="0" applyNumberFormat="1" applyFont="1" applyBorder="1" applyAlignment="1">
      <alignment horizontal="center" vertical="center" wrapText="1"/>
    </xf>
    <xf numFmtId="49" fontId="69" fillId="0" borderId="22" xfId="0" applyNumberFormat="1" applyFont="1" applyBorder="1" applyAlignment="1">
      <alignment horizontal="center" vertical="center" wrapText="1"/>
    </xf>
    <xf numFmtId="165" fontId="69" fillId="0" borderId="30" xfId="0" applyNumberFormat="1" applyFont="1" applyBorder="1" applyAlignment="1">
      <alignment horizontal="right"/>
    </xf>
    <xf numFmtId="165" fontId="69" fillId="0" borderId="19" xfId="0" applyNumberFormat="1" applyFont="1" applyBorder="1" applyAlignment="1">
      <alignment horizontal="right"/>
    </xf>
    <xf numFmtId="165" fontId="62" fillId="0" borderId="28" xfId="0" applyNumberFormat="1" applyFont="1" applyBorder="1" applyAlignment="1">
      <alignment horizontal="right"/>
    </xf>
    <xf numFmtId="165" fontId="69" fillId="0" borderId="12" xfId="0" applyNumberFormat="1" applyFont="1" applyBorder="1" applyAlignment="1">
      <alignment horizontal="right"/>
    </xf>
    <xf numFmtId="165" fontId="69" fillId="0" borderId="32" xfId="0" applyNumberFormat="1" applyFont="1" applyBorder="1" applyAlignment="1">
      <alignment horizontal="right"/>
    </xf>
    <xf numFmtId="165" fontId="92" fillId="0" borderId="0" xfId="138" applyNumberFormat="1" applyFont="1" applyAlignment="1">
      <alignment vertical="center"/>
    </xf>
    <xf numFmtId="165" fontId="62" fillId="0" borderId="26" xfId="0" applyNumberFormat="1" applyFont="1" applyBorder="1" applyAlignment="1">
      <alignment horizontal="left" vertical="center" wrapText="1"/>
    </xf>
    <xf numFmtId="165" fontId="62" fillId="0" borderId="27" xfId="0" applyNumberFormat="1" applyFont="1" applyBorder="1" applyAlignment="1">
      <alignment horizontal="left" vertical="center" wrapText="1"/>
    </xf>
    <xf numFmtId="165" fontId="62" fillId="0" borderId="0" xfId="97" applyNumberFormat="1" applyFont="1" applyAlignment="1">
      <alignment horizontal="left" vertical="center" wrapText="1"/>
    </xf>
    <xf numFmtId="0" fontId="69" fillId="0" borderId="14" xfId="0" applyFont="1" applyBorder="1" applyAlignment="1">
      <alignment horizontal="center" wrapText="1"/>
    </xf>
    <xf numFmtId="0" fontId="69" fillId="0" borderId="17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wrapText="1"/>
    </xf>
    <xf numFmtId="0" fontId="69" fillId="0" borderId="21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67" fillId="0" borderId="0" xfId="0" applyFont="1" applyAlignment="1">
      <alignment horizontal="center" wrapText="1"/>
    </xf>
    <xf numFmtId="1" fontId="69" fillId="0" borderId="13" xfId="0" applyNumberFormat="1" applyFont="1" applyBorder="1" applyAlignment="1">
      <alignment horizontal="center" vertical="center" wrapText="1"/>
    </xf>
    <xf numFmtId="1" fontId="69" fillId="0" borderId="18" xfId="0" applyNumberFormat="1" applyFont="1" applyBorder="1" applyAlignment="1">
      <alignment horizontal="center" vertical="center" wrapText="1"/>
    </xf>
    <xf numFmtId="1" fontId="69" fillId="0" borderId="20" xfId="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/>
    </xf>
    <xf numFmtId="0" fontId="69" fillId="0" borderId="16" xfId="0" applyFont="1" applyBorder="1" applyAlignment="1">
      <alignment horizontal="center" vertical="center"/>
    </xf>
    <xf numFmtId="0" fontId="69" fillId="0" borderId="31" xfId="0" applyFont="1" applyBorder="1" applyAlignment="1">
      <alignment horizontal="center" vertical="center"/>
    </xf>
    <xf numFmtId="0" fontId="69" fillId="24" borderId="10" xfId="0" applyFont="1" applyFill="1" applyBorder="1" applyAlignment="1">
      <alignment horizontal="center" vertical="center" wrapText="1"/>
    </xf>
    <xf numFmtId="0" fontId="69" fillId="24" borderId="21" xfId="0" applyFont="1" applyFill="1" applyBorder="1" applyAlignment="1">
      <alignment horizontal="center" vertical="center" wrapText="1"/>
    </xf>
    <xf numFmtId="165" fontId="69" fillId="25" borderId="11" xfId="0" applyNumberFormat="1" applyFont="1" applyFill="1" applyBorder="1" applyAlignment="1">
      <alignment horizontal="right" wrapText="1"/>
    </xf>
    <xf numFmtId="165" fontId="69" fillId="25" borderId="10" xfId="0" applyNumberFormat="1" applyFont="1" applyFill="1" applyBorder="1" applyAlignment="1">
      <alignment horizontal="right" wrapText="1"/>
    </xf>
    <xf numFmtId="165" fontId="69" fillId="25" borderId="24" xfId="0" applyNumberFormat="1" applyFont="1" applyFill="1" applyBorder="1" applyAlignment="1">
      <alignment horizontal="right" wrapText="1"/>
    </xf>
    <xf numFmtId="165" fontId="92" fillId="0" borderId="10" xfId="166" applyNumberFormat="1" applyFont="1" applyBorder="1" applyAlignment="1">
      <alignment vertical="center"/>
    </xf>
    <xf numFmtId="165" fontId="92" fillId="0" borderId="24" xfId="166" applyNumberFormat="1" applyFont="1" applyBorder="1" applyAlignment="1">
      <alignment vertical="center"/>
    </xf>
  </cellXfs>
  <cellStyles count="167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21" xfId="125" xr:uid="{7270A3E0-C5B3-4C59-A51E-E5CF610BB684}"/>
    <cellStyle name="Звичайний 22" xfId="126" xr:uid="{A204A718-256A-45D8-9EBC-01173006CC65}"/>
    <cellStyle name="Звичайний 23" xfId="127" xr:uid="{6FC57A3C-DB75-4174-8587-C524ED57AC4D}"/>
    <cellStyle name="Звичайний 24" xfId="128" xr:uid="{D906002E-434A-4352-9727-C782A2060A0F}"/>
    <cellStyle name="Звичайний 25" xfId="129" xr:uid="{85F25A35-CBEA-416F-B7E3-602A86EC41AE}"/>
    <cellStyle name="Звичайний 26" xfId="130" xr:uid="{490EC69E-2D41-41C1-A36D-229F2650EB27}"/>
    <cellStyle name="Звичайний 27" xfId="131" xr:uid="{9BC3AD0A-E778-48A0-B0C2-A08D7E21FE62}"/>
    <cellStyle name="Звичайний 28" xfId="132" xr:uid="{A891FB0D-9CA1-4F27-AFA3-6BC00AB3D9BD}"/>
    <cellStyle name="Звичайний 29" xfId="133" xr:uid="{C1B59A3B-8891-4337-93F5-378BDCDFD13E}"/>
    <cellStyle name="Звичайний 3" xfId="89" xr:uid="{6653F26E-D3DB-47E7-9BE8-88F0D92A20DD}"/>
    <cellStyle name="Звичайний 30" xfId="134" xr:uid="{5061D8D2-87CA-458E-A61F-3B22B5CAD7D2}"/>
    <cellStyle name="Звичайний 31" xfId="135" xr:uid="{A301A6DE-09F7-40F3-B1D1-51A57227C1EA}"/>
    <cellStyle name="Звичайний 32" xfId="136" xr:uid="{02D75740-7199-4D2A-BD56-2D609805AA53}"/>
    <cellStyle name="Звичайний 33" xfId="137" xr:uid="{80C295DF-35B1-4E60-AA64-2B85FBD6027D}"/>
    <cellStyle name="Звичайний 34" xfId="138" xr:uid="{602F52C5-625A-49B3-89CD-6AD691D76874}"/>
    <cellStyle name="Звичайний 35" xfId="139" xr:uid="{A6C7CFCC-E2BE-48E5-8183-0629987FC927}"/>
    <cellStyle name="Звичайний 36" xfId="140" xr:uid="{21D23DEE-6999-4C7E-BA5A-6996F8202AA0}"/>
    <cellStyle name="Звичайний 37" xfId="141" xr:uid="{0667A035-2598-4FC3-A26C-7D3C7C2706DC}"/>
    <cellStyle name="Звичайний 38" xfId="142" xr:uid="{E6E34C3B-AB2A-427B-B012-97F9A68D3829}"/>
    <cellStyle name="Звичайний 39" xfId="143" xr:uid="{83C494F0-7259-4B3A-ACB7-9BC4E38BF816}"/>
    <cellStyle name="Звичайний 4" xfId="108" xr:uid="{CC99F646-B478-4911-BA5E-268E772CAA4F}"/>
    <cellStyle name="Звичайний 40" xfId="144" xr:uid="{B0F2BDF1-D0E2-466A-8678-799AABDEC69A}"/>
    <cellStyle name="Звичайний 41" xfId="145" xr:uid="{A0E12899-6ADF-4784-9126-A00CCD6282A0}"/>
    <cellStyle name="Звичайний 42" xfId="146" xr:uid="{7BB4698E-2D09-4DF5-B4C1-872B725FCF15}"/>
    <cellStyle name="Звичайний 43" xfId="147" xr:uid="{E6599542-A01E-413A-8A64-8A1CF1279627}"/>
    <cellStyle name="Звичайний 44" xfId="148" xr:uid="{12072E7B-7E17-4FFE-B8EB-A8D949E36FE0}"/>
    <cellStyle name="Звичайний 45" xfId="149" xr:uid="{5236E4BF-2931-4084-A05B-BD3A95736987}"/>
    <cellStyle name="Звичайний 46" xfId="150" xr:uid="{619FD77F-B255-49AF-A8DE-51714B078F6E}"/>
    <cellStyle name="Звичайний 47" xfId="151" xr:uid="{4F651AB4-C9CF-4099-8967-DBC8B3EA3952}"/>
    <cellStyle name="Звичайний 48" xfId="152" xr:uid="{37D8F591-A335-456B-B537-EB02746E86B3}"/>
    <cellStyle name="Звичайний 49" xfId="153" xr:uid="{7C6A3495-6626-4FCF-A514-3E9F9666E0FD}"/>
    <cellStyle name="Звичайний 5" xfId="109" xr:uid="{259C0399-B91E-4125-89B6-808C7A480BA1}"/>
    <cellStyle name="Звичайний 50" xfId="154" xr:uid="{2C1A3770-2EF4-4CDD-8390-098B2418596B}"/>
    <cellStyle name="Звичайний 51" xfId="155" xr:uid="{A6EBACDE-3384-44E8-B37B-85EF18DF83AA}"/>
    <cellStyle name="Звичайний 52" xfId="156" xr:uid="{06BE497A-7213-4939-941F-2A233194F709}"/>
    <cellStyle name="Звичайний 53" xfId="157" xr:uid="{7A408C3F-D3EA-4E7B-B761-DEE6C370D428}"/>
    <cellStyle name="Звичайний 54" xfId="158" xr:uid="{FB3AE2F5-4293-4E1E-B0D7-065482429610}"/>
    <cellStyle name="Звичайний 55" xfId="159" xr:uid="{CF25204E-B8ED-4DA3-83F8-91506BD86037}"/>
    <cellStyle name="Звичайний 56" xfId="160" xr:uid="{48352737-6F5D-4934-A179-D67A934760FB}"/>
    <cellStyle name="Звичайний 57" xfId="161" xr:uid="{C3BF78A0-C066-49E1-B373-DB0E9F51B7E6}"/>
    <cellStyle name="Звичайний 58" xfId="162" xr:uid="{5437DC95-E7A5-493C-B448-0976F0592D5A}"/>
    <cellStyle name="Звичайний 59" xfId="163" xr:uid="{A0F51A0C-F169-444A-9053-D93E29AE3459}"/>
    <cellStyle name="Звичайний 6" xfId="110" xr:uid="{D5269138-198B-42A6-9B43-EFE33B9C94A6}"/>
    <cellStyle name="Звичайний 60" xfId="164" xr:uid="{4DC858EF-CB98-4DE2-90C9-902A2C39D8A0}"/>
    <cellStyle name="Звичайний 61" xfId="165" xr:uid="{2BE0F26A-6B4D-47BB-B096-80B321913446}"/>
    <cellStyle name="Звичайний 66" xfId="166" xr:uid="{A6BC9A2D-0D09-4681-A4AA-A807E4D978EE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79ED-6EDA-40AA-8888-98F55FFDF127}">
  <dimension ref="A1:L780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E4" sqref="E4:E6"/>
    </sheetView>
  </sheetViews>
  <sheetFormatPr defaultColWidth="9" defaultRowHeight="15.6"/>
  <cols>
    <col min="1" max="1" width="3.90625" style="1" customWidth="1"/>
    <col min="2" max="2" width="23.54296875" style="1" customWidth="1"/>
    <col min="3" max="3" width="14.81640625" style="1" customWidth="1"/>
    <col min="4" max="4" width="14.453125" style="1" customWidth="1"/>
    <col min="5" max="5" width="13.1796875" style="1" customWidth="1"/>
    <col min="6" max="6" width="10.08984375" style="1" customWidth="1"/>
    <col min="7" max="7" width="14.08984375" style="1" customWidth="1"/>
    <col min="8" max="8" width="8.1796875" style="1" customWidth="1"/>
    <col min="9" max="9" width="11.90625" style="1" customWidth="1"/>
    <col min="10" max="10" width="11.54296875" style="1" customWidth="1"/>
    <col min="11" max="11" width="13.1796875" style="1" customWidth="1"/>
    <col min="12" max="12" width="10.1796875" style="1" customWidth="1"/>
    <col min="13" max="16384" width="9" style="1"/>
  </cols>
  <sheetData>
    <row r="1" spans="1:12" ht="38.25" customHeight="1">
      <c r="A1" s="58" t="s">
        <v>82</v>
      </c>
      <c r="B1" s="58"/>
      <c r="C1" s="58"/>
      <c r="D1" s="58"/>
      <c r="E1" s="58"/>
      <c r="F1" s="58"/>
      <c r="G1" s="58"/>
      <c r="H1" s="58"/>
      <c r="I1" s="58"/>
    </row>
    <row r="2" spans="1:12" ht="19.8" customHeight="1" thickBot="1">
      <c r="A2" s="2"/>
      <c r="B2" s="3"/>
      <c r="C2" s="5"/>
      <c r="D2" s="3"/>
      <c r="E2" s="3"/>
      <c r="F2" s="3"/>
      <c r="G2" s="3"/>
      <c r="H2" s="4"/>
      <c r="I2" s="24"/>
      <c r="K2" s="24" t="s">
        <v>87</v>
      </c>
    </row>
    <row r="3" spans="1:12" ht="37.799999999999997" customHeight="1">
      <c r="A3" s="59" t="s">
        <v>0</v>
      </c>
      <c r="B3" s="62" t="s">
        <v>79</v>
      </c>
      <c r="C3" s="63" t="s">
        <v>4</v>
      </c>
      <c r="D3" s="64"/>
      <c r="E3" s="64"/>
      <c r="F3" s="64"/>
      <c r="G3" s="64"/>
      <c r="H3" s="64"/>
      <c r="I3" s="65"/>
      <c r="J3" s="52" t="s">
        <v>81</v>
      </c>
      <c r="K3" s="52"/>
      <c r="L3" s="53"/>
    </row>
    <row r="4" spans="1:12" ht="21.75" customHeight="1">
      <c r="A4" s="60"/>
      <c r="B4" s="54"/>
      <c r="C4" s="54" t="s">
        <v>83</v>
      </c>
      <c r="D4" s="54" t="s">
        <v>84</v>
      </c>
      <c r="E4" s="66" t="s">
        <v>85</v>
      </c>
      <c r="F4" s="54" t="s">
        <v>3</v>
      </c>
      <c r="G4" s="54"/>
      <c r="H4" s="54"/>
      <c r="I4" s="56"/>
      <c r="J4" s="54" t="s">
        <v>88</v>
      </c>
      <c r="K4" s="54" t="s">
        <v>89</v>
      </c>
      <c r="L4" s="56" t="s">
        <v>80</v>
      </c>
    </row>
    <row r="5" spans="1:12" ht="62.25" customHeight="1">
      <c r="A5" s="60"/>
      <c r="B5" s="54"/>
      <c r="C5" s="54"/>
      <c r="D5" s="54"/>
      <c r="E5" s="66"/>
      <c r="F5" s="54" t="s">
        <v>86</v>
      </c>
      <c r="G5" s="54"/>
      <c r="H5" s="54" t="s">
        <v>5</v>
      </c>
      <c r="I5" s="56"/>
      <c r="J5" s="54"/>
      <c r="K5" s="54"/>
      <c r="L5" s="56"/>
    </row>
    <row r="6" spans="1:12" ht="19.2" customHeight="1" thickBot="1">
      <c r="A6" s="61"/>
      <c r="B6" s="55"/>
      <c r="C6" s="55"/>
      <c r="D6" s="55"/>
      <c r="E6" s="67"/>
      <c r="F6" s="40" t="s">
        <v>14</v>
      </c>
      <c r="G6" s="41" t="s">
        <v>2</v>
      </c>
      <c r="H6" s="40" t="s">
        <v>14</v>
      </c>
      <c r="I6" s="42" t="s">
        <v>2</v>
      </c>
      <c r="J6" s="55"/>
      <c r="K6" s="55"/>
      <c r="L6" s="57"/>
    </row>
    <row r="7" spans="1:12" s="4" customFormat="1" ht="20.25" customHeight="1">
      <c r="A7" s="38">
        <v>1</v>
      </c>
      <c r="B7" s="25" t="s">
        <v>13</v>
      </c>
      <c r="C7" s="68">
        <v>89032.594099999958</v>
      </c>
      <c r="D7" s="68">
        <v>99402.1</v>
      </c>
      <c r="E7" s="68">
        <v>120388.00879000004</v>
      </c>
      <c r="F7" s="26">
        <f t="shared" ref="F7:F70" si="0">E7/C7*100</f>
        <v>135.21790531541987</v>
      </c>
      <c r="G7" s="26">
        <f t="shared" ref="G7:G70" si="1">E7-C7</f>
        <v>31355.414690000078</v>
      </c>
      <c r="H7" s="27">
        <f t="shared" ref="H7:H71" si="2">E7/D7*100</f>
        <v>121.11213826468459</v>
      </c>
      <c r="I7" s="43">
        <f t="shared" ref="I7:I70" si="3">E7-D7</f>
        <v>20985.90879000003</v>
      </c>
      <c r="J7" s="71">
        <v>10270.6</v>
      </c>
      <c r="K7" s="71">
        <v>10270.6</v>
      </c>
      <c r="L7" s="39">
        <f>K7/J7*100</f>
        <v>100</v>
      </c>
    </row>
    <row r="8" spans="1:12" s="4" customFormat="1" ht="18">
      <c r="A8" s="28">
        <v>2</v>
      </c>
      <c r="B8" s="19" t="s">
        <v>7</v>
      </c>
      <c r="C8" s="69">
        <v>53.14</v>
      </c>
      <c r="D8" s="69">
        <v>52.7</v>
      </c>
      <c r="E8" s="69">
        <v>32.22</v>
      </c>
      <c r="F8" s="15">
        <f t="shared" si="0"/>
        <v>60.632292058712835</v>
      </c>
      <c r="G8" s="15">
        <f t="shared" si="1"/>
        <v>-20.92</v>
      </c>
      <c r="H8" s="16">
        <f t="shared" si="2"/>
        <v>61.138519924098667</v>
      </c>
      <c r="I8" s="44">
        <f t="shared" si="3"/>
        <v>-20.480000000000004</v>
      </c>
      <c r="J8" s="71">
        <v>0</v>
      </c>
      <c r="K8" s="71">
        <v>0</v>
      </c>
      <c r="L8" s="29"/>
    </row>
    <row r="9" spans="1:12" s="4" customFormat="1" ht="18">
      <c r="A9" s="28">
        <v>3</v>
      </c>
      <c r="B9" s="19" t="s">
        <v>8</v>
      </c>
      <c r="C9" s="69">
        <v>19.98</v>
      </c>
      <c r="D9" s="69">
        <v>8</v>
      </c>
      <c r="E9" s="69">
        <v>28.96</v>
      </c>
      <c r="F9" s="15">
        <f t="shared" si="0"/>
        <v>144.94494494494495</v>
      </c>
      <c r="G9" s="15">
        <f t="shared" si="1"/>
        <v>8.98</v>
      </c>
      <c r="H9" s="16">
        <f t="shared" si="2"/>
        <v>362</v>
      </c>
      <c r="I9" s="44">
        <f t="shared" si="3"/>
        <v>20.96</v>
      </c>
      <c r="J9" s="71">
        <v>0</v>
      </c>
      <c r="K9" s="71">
        <v>0</v>
      </c>
      <c r="L9" s="29"/>
    </row>
    <row r="10" spans="1:12" s="4" customFormat="1" ht="18">
      <c r="A10" s="28">
        <v>4</v>
      </c>
      <c r="B10" s="19" t="s">
        <v>9</v>
      </c>
      <c r="C10" s="69">
        <v>23.722919999999998</v>
      </c>
      <c r="D10" s="69">
        <v>35</v>
      </c>
      <c r="E10" s="69">
        <v>63.295780000000001</v>
      </c>
      <c r="F10" s="15">
        <f t="shared" si="0"/>
        <v>266.81277009744167</v>
      </c>
      <c r="G10" s="15">
        <f t="shared" si="1"/>
        <v>39.572860000000006</v>
      </c>
      <c r="H10" s="16">
        <f t="shared" si="2"/>
        <v>180.84508571428572</v>
      </c>
      <c r="I10" s="44">
        <f t="shared" si="3"/>
        <v>28.295780000000001</v>
      </c>
      <c r="J10" s="71">
        <v>0</v>
      </c>
      <c r="K10" s="71">
        <v>0</v>
      </c>
      <c r="L10" s="29"/>
    </row>
    <row r="11" spans="1:12" s="4" customFormat="1" ht="18">
      <c r="A11" s="28">
        <v>5</v>
      </c>
      <c r="B11" s="19" t="s">
        <v>10</v>
      </c>
      <c r="C11" s="69">
        <v>51.166669999999996</v>
      </c>
      <c r="D11" s="69">
        <v>50</v>
      </c>
      <c r="E11" s="69">
        <v>113.08333</v>
      </c>
      <c r="F11" s="15">
        <f t="shared" si="0"/>
        <v>221.00975107428334</v>
      </c>
      <c r="G11" s="15">
        <f t="shared" si="1"/>
        <v>61.916660000000007</v>
      </c>
      <c r="H11" s="16">
        <f t="shared" si="2"/>
        <v>226.16665999999998</v>
      </c>
      <c r="I11" s="44">
        <f t="shared" si="3"/>
        <v>63.083330000000004</v>
      </c>
      <c r="J11" s="71">
        <v>0</v>
      </c>
      <c r="K11" s="71">
        <v>0</v>
      </c>
      <c r="L11" s="29"/>
    </row>
    <row r="12" spans="1:12" s="4" customFormat="1" ht="22.5" customHeight="1">
      <c r="A12" s="28">
        <v>6</v>
      </c>
      <c r="B12" s="19" t="s">
        <v>11</v>
      </c>
      <c r="C12" s="69">
        <v>107.95142</v>
      </c>
      <c r="D12" s="69">
        <v>177.679</v>
      </c>
      <c r="E12" s="69">
        <v>259.95483000000002</v>
      </c>
      <c r="F12" s="15">
        <f t="shared" si="0"/>
        <v>240.80723532863209</v>
      </c>
      <c r="G12" s="15">
        <f t="shared" si="1"/>
        <v>152.00341000000003</v>
      </c>
      <c r="H12" s="16">
        <f t="shared" si="2"/>
        <v>146.30588308128705</v>
      </c>
      <c r="I12" s="44">
        <f t="shared" si="3"/>
        <v>82.275830000000013</v>
      </c>
      <c r="J12" s="71">
        <v>0</v>
      </c>
      <c r="K12" s="71">
        <v>0</v>
      </c>
      <c r="L12" s="29"/>
    </row>
    <row r="13" spans="1:12" s="4" customFormat="1" ht="18">
      <c r="A13" s="28">
        <v>7</v>
      </c>
      <c r="B13" s="19" t="s">
        <v>12</v>
      </c>
      <c r="C13" s="69">
        <v>113.97617</v>
      </c>
      <c r="D13" s="69">
        <v>33.979999999999997</v>
      </c>
      <c r="E13" s="69">
        <v>34.32358</v>
      </c>
      <c r="F13" s="15">
        <f t="shared" si="0"/>
        <v>30.114698537422342</v>
      </c>
      <c r="G13" s="15">
        <f t="shared" si="1"/>
        <v>-79.652590000000004</v>
      </c>
      <c r="H13" s="17">
        <f t="shared" si="2"/>
        <v>101.01112419070041</v>
      </c>
      <c r="I13" s="44">
        <f t="shared" si="3"/>
        <v>0.34358000000000288</v>
      </c>
      <c r="J13" s="71">
        <v>0</v>
      </c>
      <c r="K13" s="71">
        <v>0</v>
      </c>
      <c r="L13" s="29"/>
    </row>
    <row r="14" spans="1:12" s="4" customFormat="1" ht="21" customHeight="1">
      <c r="A14" s="28">
        <v>8</v>
      </c>
      <c r="B14" s="18" t="s">
        <v>15</v>
      </c>
      <c r="C14" s="69">
        <v>2703.0686900000005</v>
      </c>
      <c r="D14" s="69">
        <v>2700</v>
      </c>
      <c r="E14" s="69">
        <v>3265.7030800000002</v>
      </c>
      <c r="F14" s="15">
        <f t="shared" si="0"/>
        <v>120.81465380741025</v>
      </c>
      <c r="G14" s="15">
        <f t="shared" si="1"/>
        <v>562.63438999999971</v>
      </c>
      <c r="H14" s="16">
        <f t="shared" si="2"/>
        <v>120.95196592592595</v>
      </c>
      <c r="I14" s="44">
        <f t="shared" si="3"/>
        <v>565.70308000000023</v>
      </c>
      <c r="J14" s="71">
        <v>2921</v>
      </c>
      <c r="K14" s="71">
        <v>2921</v>
      </c>
      <c r="L14" s="29">
        <f t="shared" ref="L14:L71" si="4">K14/J14*100</f>
        <v>100</v>
      </c>
    </row>
    <row r="15" spans="1:12" s="4" customFormat="1" ht="18">
      <c r="A15" s="28">
        <v>9</v>
      </c>
      <c r="B15" s="18" t="s">
        <v>16</v>
      </c>
      <c r="C15" s="69">
        <v>20613.473319999997</v>
      </c>
      <c r="D15" s="69">
        <v>16842.099999999999</v>
      </c>
      <c r="E15" s="69">
        <v>24571.370769999994</v>
      </c>
      <c r="F15" s="15">
        <f t="shared" si="0"/>
        <v>119.20053640916444</v>
      </c>
      <c r="G15" s="15">
        <f t="shared" si="1"/>
        <v>3957.8974499999968</v>
      </c>
      <c r="H15" s="16">
        <f t="shared" si="2"/>
        <v>145.89255953829982</v>
      </c>
      <c r="I15" s="44">
        <f t="shared" si="3"/>
        <v>7729.2707699999955</v>
      </c>
      <c r="J15" s="71">
        <v>0</v>
      </c>
      <c r="K15" s="71">
        <v>0</v>
      </c>
      <c r="L15" s="29"/>
    </row>
    <row r="16" spans="1:12" s="4" customFormat="1" ht="18">
      <c r="A16" s="28">
        <v>10</v>
      </c>
      <c r="B16" s="18" t="s">
        <v>17</v>
      </c>
      <c r="C16" s="69">
        <v>10003.877349999999</v>
      </c>
      <c r="D16" s="69">
        <v>10654.58</v>
      </c>
      <c r="E16" s="69">
        <v>12523.229749999999</v>
      </c>
      <c r="F16" s="15">
        <f t="shared" si="0"/>
        <v>125.18375937505873</v>
      </c>
      <c r="G16" s="15">
        <f t="shared" si="1"/>
        <v>2519.3523999999998</v>
      </c>
      <c r="H16" s="16">
        <f t="shared" si="2"/>
        <v>117.53846467903944</v>
      </c>
      <c r="I16" s="44">
        <f t="shared" si="3"/>
        <v>1868.6497499999987</v>
      </c>
      <c r="J16" s="71">
        <v>1079.9000000000001</v>
      </c>
      <c r="K16" s="71">
        <v>1079.9000000000001</v>
      </c>
      <c r="L16" s="29">
        <f t="shared" si="4"/>
        <v>100</v>
      </c>
    </row>
    <row r="17" spans="1:12" s="4" customFormat="1" ht="18">
      <c r="A17" s="28">
        <v>11</v>
      </c>
      <c r="B17" s="18" t="s">
        <v>18</v>
      </c>
      <c r="C17" s="69">
        <v>17907.821099999997</v>
      </c>
      <c r="D17" s="69">
        <v>18500</v>
      </c>
      <c r="E17" s="69">
        <v>22906.797689999999</v>
      </c>
      <c r="F17" s="15">
        <f t="shared" si="0"/>
        <v>127.91504651562553</v>
      </c>
      <c r="G17" s="15">
        <f t="shared" si="1"/>
        <v>4998.976590000002</v>
      </c>
      <c r="H17" s="16">
        <f t="shared" si="2"/>
        <v>123.82052805405405</v>
      </c>
      <c r="I17" s="44">
        <f t="shared" si="3"/>
        <v>4406.7976899999994</v>
      </c>
      <c r="J17" s="71">
        <v>1668.5</v>
      </c>
      <c r="K17" s="71">
        <v>1668.5</v>
      </c>
      <c r="L17" s="29">
        <f t="shared" si="4"/>
        <v>100</v>
      </c>
    </row>
    <row r="18" spans="1:12" s="4" customFormat="1" ht="18">
      <c r="A18" s="28">
        <v>12</v>
      </c>
      <c r="B18" s="18" t="s">
        <v>19</v>
      </c>
      <c r="C18" s="69">
        <v>13621.901380000003</v>
      </c>
      <c r="D18" s="69">
        <v>23556.55</v>
      </c>
      <c r="E18" s="69">
        <v>35399.141760000006</v>
      </c>
      <c r="F18" s="15">
        <f t="shared" si="0"/>
        <v>259.86931466097576</v>
      </c>
      <c r="G18" s="15">
        <f t="shared" si="1"/>
        <v>21777.240380000003</v>
      </c>
      <c r="H18" s="16">
        <f t="shared" si="2"/>
        <v>150.27303132249844</v>
      </c>
      <c r="I18" s="44">
        <f t="shared" si="3"/>
        <v>11842.591760000007</v>
      </c>
      <c r="J18" s="71">
        <v>0</v>
      </c>
      <c r="K18" s="71">
        <v>0</v>
      </c>
      <c r="L18" s="29"/>
    </row>
    <row r="19" spans="1:12" s="4" customFormat="1" ht="18">
      <c r="A19" s="28">
        <v>13</v>
      </c>
      <c r="B19" s="18" t="s">
        <v>20</v>
      </c>
      <c r="C19" s="69">
        <v>11074.494549999999</v>
      </c>
      <c r="D19" s="69">
        <v>11422</v>
      </c>
      <c r="E19" s="69">
        <v>19316.016649999998</v>
      </c>
      <c r="F19" s="15">
        <f t="shared" si="0"/>
        <v>174.41894582899945</v>
      </c>
      <c r="G19" s="15">
        <f t="shared" si="1"/>
        <v>8241.5220999999983</v>
      </c>
      <c r="H19" s="16">
        <f t="shared" si="2"/>
        <v>169.11238530905268</v>
      </c>
      <c r="I19" s="44">
        <f t="shared" si="3"/>
        <v>7894.0166499999978</v>
      </c>
      <c r="J19" s="71">
        <v>0</v>
      </c>
      <c r="K19" s="71">
        <v>0</v>
      </c>
      <c r="L19" s="29"/>
    </row>
    <row r="20" spans="1:12" s="4" customFormat="1" ht="24" customHeight="1">
      <c r="A20" s="28">
        <v>14</v>
      </c>
      <c r="B20" s="18" t="s">
        <v>21</v>
      </c>
      <c r="C20" s="69">
        <v>96326.267480000039</v>
      </c>
      <c r="D20" s="69">
        <v>115019.196</v>
      </c>
      <c r="E20" s="69">
        <v>106798.80703</v>
      </c>
      <c r="F20" s="15">
        <f t="shared" si="0"/>
        <v>110.8719457568252</v>
      </c>
      <c r="G20" s="15">
        <f t="shared" si="1"/>
        <v>10472.539549999958</v>
      </c>
      <c r="H20" s="16">
        <f t="shared" si="2"/>
        <v>92.853028663145935</v>
      </c>
      <c r="I20" s="44">
        <f t="shared" si="3"/>
        <v>-8220.38897</v>
      </c>
      <c r="J20" s="71">
        <v>0</v>
      </c>
      <c r="K20" s="71">
        <v>0</v>
      </c>
      <c r="L20" s="29"/>
    </row>
    <row r="21" spans="1:12" s="4" customFormat="1" ht="18.600000000000001" customHeight="1">
      <c r="A21" s="28">
        <v>15</v>
      </c>
      <c r="B21" s="18" t="s">
        <v>22</v>
      </c>
      <c r="C21" s="69">
        <v>4376.9224199999999</v>
      </c>
      <c r="D21" s="69">
        <v>7463.4</v>
      </c>
      <c r="E21" s="69">
        <v>5091.5868400000008</v>
      </c>
      <c r="F21" s="15">
        <f t="shared" si="0"/>
        <v>116.32801204641869</v>
      </c>
      <c r="G21" s="15">
        <f t="shared" si="1"/>
        <v>714.66442000000097</v>
      </c>
      <c r="H21" s="16">
        <f t="shared" si="2"/>
        <v>68.220741753088419</v>
      </c>
      <c r="I21" s="44">
        <f t="shared" si="3"/>
        <v>-2371.8131599999988</v>
      </c>
      <c r="J21" s="71">
        <v>906.8</v>
      </c>
      <c r="K21" s="71">
        <v>906.8</v>
      </c>
      <c r="L21" s="29">
        <f t="shared" si="4"/>
        <v>100</v>
      </c>
    </row>
    <row r="22" spans="1:12" s="4" customFormat="1" ht="18">
      <c r="A22" s="28">
        <v>16</v>
      </c>
      <c r="B22" s="18" t="s">
        <v>23</v>
      </c>
      <c r="C22" s="69">
        <v>2231.5258599999993</v>
      </c>
      <c r="D22" s="69">
        <v>2151.6999999999998</v>
      </c>
      <c r="E22" s="69">
        <v>2842.9901500000001</v>
      </c>
      <c r="F22" s="15">
        <f t="shared" si="0"/>
        <v>127.4011742799163</v>
      </c>
      <c r="G22" s="15">
        <f t="shared" si="1"/>
        <v>611.4642900000008</v>
      </c>
      <c r="H22" s="16">
        <f t="shared" si="2"/>
        <v>132.12762699261052</v>
      </c>
      <c r="I22" s="44">
        <f t="shared" si="3"/>
        <v>691.29015000000027</v>
      </c>
      <c r="J22" s="71">
        <v>2193.5</v>
      </c>
      <c r="K22" s="71">
        <v>2193.5</v>
      </c>
      <c r="L22" s="29">
        <f t="shared" si="4"/>
        <v>100</v>
      </c>
    </row>
    <row r="23" spans="1:12" s="4" customFormat="1" ht="18">
      <c r="A23" s="28">
        <v>17</v>
      </c>
      <c r="B23" s="18" t="s">
        <v>24</v>
      </c>
      <c r="C23" s="69">
        <v>3336.6181799999995</v>
      </c>
      <c r="D23" s="69">
        <v>3666.3090000000002</v>
      </c>
      <c r="E23" s="69">
        <v>3741.08709</v>
      </c>
      <c r="F23" s="15">
        <f t="shared" si="0"/>
        <v>112.12212150687257</v>
      </c>
      <c r="G23" s="15">
        <f t="shared" si="1"/>
        <v>404.46891000000051</v>
      </c>
      <c r="H23" s="16">
        <f t="shared" si="2"/>
        <v>102.03960140839192</v>
      </c>
      <c r="I23" s="44">
        <f t="shared" si="3"/>
        <v>74.778089999999793</v>
      </c>
      <c r="J23" s="71">
        <v>3994.8</v>
      </c>
      <c r="K23" s="71">
        <v>3994.8</v>
      </c>
      <c r="L23" s="29">
        <f t="shared" si="4"/>
        <v>100</v>
      </c>
    </row>
    <row r="24" spans="1:12" s="4" customFormat="1" ht="18">
      <c r="A24" s="28">
        <v>18</v>
      </c>
      <c r="B24" s="18" t="s">
        <v>25</v>
      </c>
      <c r="C24" s="69">
        <v>6717.6791900000007</v>
      </c>
      <c r="D24" s="69">
        <v>6963.5</v>
      </c>
      <c r="E24" s="69">
        <v>7621.5844400000015</v>
      </c>
      <c r="F24" s="15">
        <f t="shared" si="0"/>
        <v>113.45561799595257</v>
      </c>
      <c r="G24" s="15">
        <f t="shared" si="1"/>
        <v>903.90525000000071</v>
      </c>
      <c r="H24" s="16">
        <f t="shared" si="2"/>
        <v>109.45048380842969</v>
      </c>
      <c r="I24" s="44">
        <f t="shared" si="3"/>
        <v>658.08444000000145</v>
      </c>
      <c r="J24" s="71">
        <v>551.4</v>
      </c>
      <c r="K24" s="71">
        <v>551.4</v>
      </c>
      <c r="L24" s="29">
        <f t="shared" si="4"/>
        <v>100</v>
      </c>
    </row>
    <row r="25" spans="1:12" s="4" customFormat="1" ht="18">
      <c r="A25" s="28">
        <v>19</v>
      </c>
      <c r="B25" s="18" t="s">
        <v>26</v>
      </c>
      <c r="C25" s="69">
        <v>3511.5977799999987</v>
      </c>
      <c r="D25" s="69">
        <v>3643.335</v>
      </c>
      <c r="E25" s="69">
        <v>5075.1000699999995</v>
      </c>
      <c r="F25" s="15">
        <f t="shared" si="0"/>
        <v>144.52395712586429</v>
      </c>
      <c r="G25" s="15">
        <f t="shared" si="1"/>
        <v>1563.5022900000008</v>
      </c>
      <c r="H25" s="16">
        <f t="shared" si="2"/>
        <v>139.29819986358652</v>
      </c>
      <c r="I25" s="44">
        <f t="shared" si="3"/>
        <v>1431.7650699999995</v>
      </c>
      <c r="J25" s="71">
        <v>1056.9000000000001</v>
      </c>
      <c r="K25" s="71">
        <v>1056.9000000000001</v>
      </c>
      <c r="L25" s="29">
        <f t="shared" si="4"/>
        <v>100</v>
      </c>
    </row>
    <row r="26" spans="1:12" s="4" customFormat="1" ht="18">
      <c r="A26" s="28">
        <v>20</v>
      </c>
      <c r="B26" s="18" t="s">
        <v>27</v>
      </c>
      <c r="C26" s="69">
        <v>1698.5123100000003</v>
      </c>
      <c r="D26" s="69">
        <v>1817.75</v>
      </c>
      <c r="E26" s="69">
        <v>1787.1784</v>
      </c>
      <c r="F26" s="15">
        <f t="shared" si="0"/>
        <v>105.22022062942833</v>
      </c>
      <c r="G26" s="15">
        <f t="shared" si="1"/>
        <v>88.666089999999713</v>
      </c>
      <c r="H26" s="16">
        <f t="shared" si="2"/>
        <v>98.318162563608851</v>
      </c>
      <c r="I26" s="44">
        <f t="shared" si="3"/>
        <v>-30.571599999999989</v>
      </c>
      <c r="J26" s="71">
        <v>3872.8</v>
      </c>
      <c r="K26" s="71">
        <v>3872.8</v>
      </c>
      <c r="L26" s="29">
        <f t="shared" si="4"/>
        <v>100</v>
      </c>
    </row>
    <row r="27" spans="1:12" s="4" customFormat="1" ht="18">
      <c r="A27" s="28">
        <v>21</v>
      </c>
      <c r="B27" s="18" t="s">
        <v>28</v>
      </c>
      <c r="C27" s="69">
        <v>2608.2700399999994</v>
      </c>
      <c r="D27" s="69">
        <v>2443.56</v>
      </c>
      <c r="E27" s="69">
        <v>3631.4670900000001</v>
      </c>
      <c r="F27" s="15">
        <f t="shared" si="0"/>
        <v>139.22895383945755</v>
      </c>
      <c r="G27" s="15">
        <f t="shared" si="1"/>
        <v>1023.1970500000007</v>
      </c>
      <c r="H27" s="16">
        <f t="shared" si="2"/>
        <v>148.61378848892599</v>
      </c>
      <c r="I27" s="44">
        <f t="shared" si="3"/>
        <v>1187.9070900000002</v>
      </c>
      <c r="J27" s="71">
        <v>1437.5</v>
      </c>
      <c r="K27" s="71">
        <v>1437.5</v>
      </c>
      <c r="L27" s="29">
        <f t="shared" si="4"/>
        <v>100</v>
      </c>
    </row>
    <row r="28" spans="1:12" s="4" customFormat="1" ht="18">
      <c r="A28" s="28">
        <v>22</v>
      </c>
      <c r="B28" s="18" t="s">
        <v>29</v>
      </c>
      <c r="C28" s="69">
        <v>14731.962420000002</v>
      </c>
      <c r="D28" s="69">
        <v>12804.2</v>
      </c>
      <c r="E28" s="69">
        <v>14184.424459999998</v>
      </c>
      <c r="F28" s="15">
        <f t="shared" si="0"/>
        <v>96.283333174562884</v>
      </c>
      <c r="G28" s="15">
        <f t="shared" si="1"/>
        <v>-547.5379600000033</v>
      </c>
      <c r="H28" s="16">
        <f t="shared" si="2"/>
        <v>110.779466581278</v>
      </c>
      <c r="I28" s="44">
        <f t="shared" si="3"/>
        <v>1380.2244599999976</v>
      </c>
      <c r="J28" s="71">
        <v>0</v>
      </c>
      <c r="K28" s="71">
        <v>0</v>
      </c>
      <c r="L28" s="29"/>
    </row>
    <row r="29" spans="1:12" s="4" customFormat="1" ht="18">
      <c r="A29" s="28">
        <v>23</v>
      </c>
      <c r="B29" s="18" t="s">
        <v>30</v>
      </c>
      <c r="C29" s="69">
        <v>27588.798090000004</v>
      </c>
      <c r="D29" s="69">
        <v>27460.5</v>
      </c>
      <c r="E29" s="69">
        <v>32162.859370000006</v>
      </c>
      <c r="F29" s="15">
        <f t="shared" si="0"/>
        <v>116.57941482292389</v>
      </c>
      <c r="G29" s="15">
        <f t="shared" si="1"/>
        <v>4574.0612800000017</v>
      </c>
      <c r="H29" s="16">
        <f t="shared" si="2"/>
        <v>117.12408503122668</v>
      </c>
      <c r="I29" s="44">
        <f t="shared" si="3"/>
        <v>4702.3593700000056</v>
      </c>
      <c r="J29" s="71">
        <v>0</v>
      </c>
      <c r="K29" s="71">
        <v>0</v>
      </c>
      <c r="L29" s="29"/>
    </row>
    <row r="30" spans="1:12" s="4" customFormat="1" ht="18">
      <c r="A30" s="28">
        <v>24</v>
      </c>
      <c r="B30" s="18" t="s">
        <v>31</v>
      </c>
      <c r="C30" s="69">
        <v>24765.766920000002</v>
      </c>
      <c r="D30" s="69">
        <v>25249.576820000002</v>
      </c>
      <c r="E30" s="69">
        <v>27973.142109999997</v>
      </c>
      <c r="F30" s="15">
        <f t="shared" si="0"/>
        <v>112.95084137858791</v>
      </c>
      <c r="G30" s="15">
        <f t="shared" si="1"/>
        <v>3207.3751899999952</v>
      </c>
      <c r="H30" s="16">
        <f t="shared" si="2"/>
        <v>110.78657796689359</v>
      </c>
      <c r="I30" s="44">
        <f t="shared" si="3"/>
        <v>2723.565289999995</v>
      </c>
      <c r="J30" s="71">
        <v>3271.6</v>
      </c>
      <c r="K30" s="71">
        <v>3271.6</v>
      </c>
      <c r="L30" s="29">
        <f t="shared" si="4"/>
        <v>100</v>
      </c>
    </row>
    <row r="31" spans="1:12" s="4" customFormat="1" ht="18">
      <c r="A31" s="28">
        <v>25</v>
      </c>
      <c r="B31" s="18" t="s">
        <v>32</v>
      </c>
      <c r="C31" s="69">
        <v>4866.1244099999994</v>
      </c>
      <c r="D31" s="69">
        <v>7347.95</v>
      </c>
      <c r="E31" s="69">
        <v>5666.3801599999979</v>
      </c>
      <c r="F31" s="15">
        <f t="shared" si="0"/>
        <v>116.4454436955096</v>
      </c>
      <c r="G31" s="15">
        <f t="shared" si="1"/>
        <v>800.25574999999844</v>
      </c>
      <c r="H31" s="16">
        <f t="shared" si="2"/>
        <v>77.115115916684218</v>
      </c>
      <c r="I31" s="44">
        <f t="shared" si="3"/>
        <v>-1681.5698400000019</v>
      </c>
      <c r="J31" s="71">
        <v>1359.5</v>
      </c>
      <c r="K31" s="71">
        <v>1359.5</v>
      </c>
      <c r="L31" s="29">
        <f t="shared" si="4"/>
        <v>100</v>
      </c>
    </row>
    <row r="32" spans="1:12" s="4" customFormat="1" ht="18">
      <c r="A32" s="28">
        <v>26</v>
      </c>
      <c r="B32" s="18" t="s">
        <v>33</v>
      </c>
      <c r="C32" s="69">
        <v>1793.0305700000001</v>
      </c>
      <c r="D32" s="69">
        <v>3379.63</v>
      </c>
      <c r="E32" s="69">
        <v>2298.6746100000005</v>
      </c>
      <c r="F32" s="15">
        <f t="shared" si="0"/>
        <v>128.20052532623581</v>
      </c>
      <c r="G32" s="15">
        <f t="shared" si="1"/>
        <v>505.64404000000036</v>
      </c>
      <c r="H32" s="16">
        <f t="shared" si="2"/>
        <v>68.015570047608776</v>
      </c>
      <c r="I32" s="44">
        <f t="shared" si="3"/>
        <v>-1080.9553899999996</v>
      </c>
      <c r="J32" s="71">
        <v>1352</v>
      </c>
      <c r="K32" s="71">
        <v>1352</v>
      </c>
      <c r="L32" s="29">
        <f t="shared" si="4"/>
        <v>100</v>
      </c>
    </row>
    <row r="33" spans="1:12" s="4" customFormat="1" ht="18">
      <c r="A33" s="28">
        <v>27</v>
      </c>
      <c r="B33" s="18" t="s">
        <v>34</v>
      </c>
      <c r="C33" s="69">
        <v>4310.8216300000004</v>
      </c>
      <c r="D33" s="69">
        <v>4624.5</v>
      </c>
      <c r="E33" s="69">
        <v>5010.892969999999</v>
      </c>
      <c r="F33" s="15">
        <f t="shared" si="0"/>
        <v>116.23985866471583</v>
      </c>
      <c r="G33" s="15">
        <f t="shared" si="1"/>
        <v>700.0713399999986</v>
      </c>
      <c r="H33" s="16">
        <f t="shared" si="2"/>
        <v>108.35534587522973</v>
      </c>
      <c r="I33" s="44">
        <f t="shared" si="3"/>
        <v>386.39296999999897</v>
      </c>
      <c r="J33" s="71">
        <v>4679.2</v>
      </c>
      <c r="K33" s="71">
        <v>4679.2</v>
      </c>
      <c r="L33" s="29">
        <f t="shared" si="4"/>
        <v>100</v>
      </c>
    </row>
    <row r="34" spans="1:12" s="4" customFormat="1" ht="18">
      <c r="A34" s="28">
        <v>28</v>
      </c>
      <c r="B34" s="18" t="s">
        <v>35</v>
      </c>
      <c r="C34" s="69">
        <v>1626.1617199999998</v>
      </c>
      <c r="D34" s="69">
        <v>1796</v>
      </c>
      <c r="E34" s="69">
        <v>2375.8061399999992</v>
      </c>
      <c r="F34" s="15">
        <f t="shared" si="0"/>
        <v>146.09900791416979</v>
      </c>
      <c r="G34" s="15">
        <f t="shared" si="1"/>
        <v>749.6444199999994</v>
      </c>
      <c r="H34" s="16">
        <f t="shared" si="2"/>
        <v>132.28319265033403</v>
      </c>
      <c r="I34" s="44">
        <f t="shared" si="3"/>
        <v>579.80613999999923</v>
      </c>
      <c r="J34" s="71">
        <v>2251.4</v>
      </c>
      <c r="K34" s="71">
        <v>2251.4</v>
      </c>
      <c r="L34" s="29">
        <f t="shared" si="4"/>
        <v>100</v>
      </c>
    </row>
    <row r="35" spans="1:12" s="4" customFormat="1" ht="18">
      <c r="A35" s="28">
        <v>29</v>
      </c>
      <c r="B35" s="18" t="s">
        <v>36</v>
      </c>
      <c r="C35" s="69">
        <v>4496.49521</v>
      </c>
      <c r="D35" s="69">
        <v>4225.518</v>
      </c>
      <c r="E35" s="69">
        <v>7721.9602400000012</v>
      </c>
      <c r="F35" s="15">
        <f t="shared" si="0"/>
        <v>171.73286925396283</v>
      </c>
      <c r="G35" s="15">
        <f t="shared" si="1"/>
        <v>3225.4650300000012</v>
      </c>
      <c r="H35" s="16">
        <f t="shared" si="2"/>
        <v>182.74588440991141</v>
      </c>
      <c r="I35" s="44">
        <f t="shared" si="3"/>
        <v>3496.4422400000012</v>
      </c>
      <c r="J35" s="71">
        <v>6377.4</v>
      </c>
      <c r="K35" s="71">
        <v>6377.4</v>
      </c>
      <c r="L35" s="29">
        <f t="shared" si="4"/>
        <v>100</v>
      </c>
    </row>
    <row r="36" spans="1:12" s="4" customFormat="1" ht="18">
      <c r="A36" s="28">
        <v>30</v>
      </c>
      <c r="B36" s="18" t="s">
        <v>37</v>
      </c>
      <c r="C36" s="69">
        <v>1535.25036</v>
      </c>
      <c r="D36" s="69">
        <v>2104.6999999999998</v>
      </c>
      <c r="E36" s="69">
        <v>2223.7756199999999</v>
      </c>
      <c r="F36" s="15">
        <f t="shared" si="0"/>
        <v>144.84775108601832</v>
      </c>
      <c r="G36" s="15">
        <f t="shared" si="1"/>
        <v>688.52525999999989</v>
      </c>
      <c r="H36" s="16">
        <f t="shared" si="2"/>
        <v>105.65760535943365</v>
      </c>
      <c r="I36" s="44">
        <f t="shared" si="3"/>
        <v>119.07562000000007</v>
      </c>
      <c r="J36" s="71">
        <v>1139.5999999999999</v>
      </c>
      <c r="K36" s="71">
        <v>1139.5999999999999</v>
      </c>
      <c r="L36" s="29">
        <f t="shared" si="4"/>
        <v>100</v>
      </c>
    </row>
    <row r="37" spans="1:12" s="4" customFormat="1" ht="24.75" customHeight="1">
      <c r="A37" s="28">
        <v>31</v>
      </c>
      <c r="B37" s="18" t="s">
        <v>38</v>
      </c>
      <c r="C37" s="69">
        <v>2063.7821300000001</v>
      </c>
      <c r="D37" s="69">
        <v>1675.5</v>
      </c>
      <c r="E37" s="69">
        <v>2593.6215100000004</v>
      </c>
      <c r="F37" s="15">
        <f t="shared" si="0"/>
        <v>125.67322258963452</v>
      </c>
      <c r="G37" s="15">
        <f t="shared" si="1"/>
        <v>529.83938000000035</v>
      </c>
      <c r="H37" s="16">
        <f t="shared" si="2"/>
        <v>154.79686720381977</v>
      </c>
      <c r="I37" s="44">
        <f t="shared" si="3"/>
        <v>918.1215100000004</v>
      </c>
      <c r="J37" s="71">
        <v>1648.9</v>
      </c>
      <c r="K37" s="71">
        <v>1648.9</v>
      </c>
      <c r="L37" s="29">
        <f t="shared" si="4"/>
        <v>100</v>
      </c>
    </row>
    <row r="38" spans="1:12" s="4" customFormat="1" ht="22.5" customHeight="1">
      <c r="A38" s="28">
        <v>32</v>
      </c>
      <c r="B38" s="18" t="s">
        <v>39</v>
      </c>
      <c r="C38" s="69">
        <v>6066.4782400000022</v>
      </c>
      <c r="D38" s="69">
        <v>9219.4</v>
      </c>
      <c r="E38" s="69">
        <v>7293.0408900000011</v>
      </c>
      <c r="F38" s="15">
        <f t="shared" si="0"/>
        <v>120.21869363863405</v>
      </c>
      <c r="G38" s="15">
        <f t="shared" si="1"/>
        <v>1226.5626499999989</v>
      </c>
      <c r="H38" s="16">
        <f t="shared" si="2"/>
        <v>79.105374427836978</v>
      </c>
      <c r="I38" s="44">
        <f t="shared" si="3"/>
        <v>-1926.3591099999985</v>
      </c>
      <c r="J38" s="71">
        <v>6524.9</v>
      </c>
      <c r="K38" s="71">
        <v>6524.9</v>
      </c>
      <c r="L38" s="29">
        <f t="shared" si="4"/>
        <v>100</v>
      </c>
    </row>
    <row r="39" spans="1:12" s="4" customFormat="1" ht="24" customHeight="1">
      <c r="A39" s="28">
        <v>33</v>
      </c>
      <c r="B39" s="18" t="s">
        <v>40</v>
      </c>
      <c r="C39" s="69">
        <v>2598.8033899999996</v>
      </c>
      <c r="D39" s="69">
        <v>3954.7</v>
      </c>
      <c r="E39" s="69">
        <v>3313.1751200000003</v>
      </c>
      <c r="F39" s="15">
        <f t="shared" si="0"/>
        <v>127.48848692243706</v>
      </c>
      <c r="G39" s="15">
        <f t="shared" si="1"/>
        <v>714.37173000000075</v>
      </c>
      <c r="H39" s="16">
        <f t="shared" si="2"/>
        <v>83.77816572685667</v>
      </c>
      <c r="I39" s="44">
        <f t="shared" si="3"/>
        <v>-641.52487999999948</v>
      </c>
      <c r="J39" s="71">
        <v>2252</v>
      </c>
      <c r="K39" s="71">
        <v>2252</v>
      </c>
      <c r="L39" s="29">
        <f t="shared" si="4"/>
        <v>100</v>
      </c>
    </row>
    <row r="40" spans="1:12" s="4" customFormat="1" ht="27.45" customHeight="1">
      <c r="A40" s="28">
        <v>34</v>
      </c>
      <c r="B40" s="18" t="s">
        <v>41</v>
      </c>
      <c r="C40" s="69">
        <v>6960.8012399999998</v>
      </c>
      <c r="D40" s="69">
        <v>6644</v>
      </c>
      <c r="E40" s="69">
        <v>10043.581569999998</v>
      </c>
      <c r="F40" s="15">
        <f t="shared" si="0"/>
        <v>144.28772240018733</v>
      </c>
      <c r="G40" s="15">
        <f t="shared" si="1"/>
        <v>3082.7803299999987</v>
      </c>
      <c r="H40" s="16">
        <f t="shared" si="2"/>
        <v>151.16769370860925</v>
      </c>
      <c r="I40" s="44">
        <f t="shared" si="3"/>
        <v>3399.5815699999985</v>
      </c>
      <c r="J40" s="71">
        <v>3798.7</v>
      </c>
      <c r="K40" s="71">
        <v>3798.7</v>
      </c>
      <c r="L40" s="29">
        <f t="shared" si="4"/>
        <v>100</v>
      </c>
    </row>
    <row r="41" spans="1:12" s="4" customFormat="1" ht="24.75" customHeight="1">
      <c r="A41" s="28">
        <v>35</v>
      </c>
      <c r="B41" s="18" t="s">
        <v>42</v>
      </c>
      <c r="C41" s="69">
        <v>3075.0448700000006</v>
      </c>
      <c r="D41" s="69">
        <v>3179.15</v>
      </c>
      <c r="E41" s="69">
        <v>4439.9792300000008</v>
      </c>
      <c r="F41" s="15">
        <f t="shared" si="0"/>
        <v>144.38746157222738</v>
      </c>
      <c r="G41" s="15">
        <f t="shared" si="1"/>
        <v>1364.9343600000002</v>
      </c>
      <c r="H41" s="16">
        <f t="shared" si="2"/>
        <v>139.65931868581228</v>
      </c>
      <c r="I41" s="44">
        <f t="shared" si="3"/>
        <v>1260.8292300000007</v>
      </c>
      <c r="J41" s="71">
        <v>998.5</v>
      </c>
      <c r="K41" s="71">
        <v>998.5</v>
      </c>
      <c r="L41" s="29">
        <f t="shared" si="4"/>
        <v>100</v>
      </c>
    </row>
    <row r="42" spans="1:12" s="4" customFormat="1" ht="18">
      <c r="A42" s="28">
        <v>36</v>
      </c>
      <c r="B42" s="18" t="s">
        <v>43</v>
      </c>
      <c r="C42" s="69">
        <v>3245.8009300000003</v>
      </c>
      <c r="D42" s="69">
        <v>5170.3429999999998</v>
      </c>
      <c r="E42" s="69">
        <v>4586.9884600000005</v>
      </c>
      <c r="F42" s="15">
        <f t="shared" si="0"/>
        <v>141.32069584439978</v>
      </c>
      <c r="G42" s="15">
        <f t="shared" si="1"/>
        <v>1341.1875300000002</v>
      </c>
      <c r="H42" s="16">
        <f t="shared" si="2"/>
        <v>88.717295158174238</v>
      </c>
      <c r="I42" s="44">
        <f t="shared" si="3"/>
        <v>-583.35453999999936</v>
      </c>
      <c r="J42" s="71">
        <v>3338.4</v>
      </c>
      <c r="K42" s="71">
        <v>3338.4</v>
      </c>
      <c r="L42" s="29">
        <f t="shared" si="4"/>
        <v>100</v>
      </c>
    </row>
    <row r="43" spans="1:12" s="4" customFormat="1" ht="18">
      <c r="A43" s="28">
        <v>37</v>
      </c>
      <c r="B43" s="18" t="s">
        <v>44</v>
      </c>
      <c r="C43" s="69">
        <v>30117.55242</v>
      </c>
      <c r="D43" s="69">
        <v>29040.5</v>
      </c>
      <c r="E43" s="69">
        <v>34771.349169999979</v>
      </c>
      <c r="F43" s="15">
        <f t="shared" si="0"/>
        <v>115.45210807671596</v>
      </c>
      <c r="G43" s="15">
        <f t="shared" si="1"/>
        <v>4653.7967499999795</v>
      </c>
      <c r="H43" s="16">
        <f t="shared" si="2"/>
        <v>119.73398932525259</v>
      </c>
      <c r="I43" s="44">
        <f t="shared" si="3"/>
        <v>5730.8491699999795</v>
      </c>
      <c r="J43" s="71">
        <v>4466</v>
      </c>
      <c r="K43" s="71">
        <v>4466</v>
      </c>
      <c r="L43" s="29">
        <f t="shared" si="4"/>
        <v>100</v>
      </c>
    </row>
    <row r="44" spans="1:12" s="4" customFormat="1" ht="18">
      <c r="A44" s="28">
        <v>38</v>
      </c>
      <c r="B44" s="18" t="s">
        <v>45</v>
      </c>
      <c r="C44" s="69">
        <v>4030.5025799999989</v>
      </c>
      <c r="D44" s="69">
        <v>4369.625</v>
      </c>
      <c r="E44" s="69">
        <v>5766.5521799999997</v>
      </c>
      <c r="F44" s="15">
        <f t="shared" si="0"/>
        <v>143.0727822533735</v>
      </c>
      <c r="G44" s="15">
        <f t="shared" si="1"/>
        <v>1736.0496000000007</v>
      </c>
      <c r="H44" s="16">
        <f t="shared" si="2"/>
        <v>131.96904036387559</v>
      </c>
      <c r="I44" s="44">
        <f t="shared" si="3"/>
        <v>1396.9271799999997</v>
      </c>
      <c r="J44" s="71">
        <v>3754.7</v>
      </c>
      <c r="K44" s="71">
        <v>3754.7</v>
      </c>
      <c r="L44" s="29">
        <f t="shared" si="4"/>
        <v>100</v>
      </c>
    </row>
    <row r="45" spans="1:12" s="4" customFormat="1" ht="18">
      <c r="A45" s="28">
        <v>39</v>
      </c>
      <c r="B45" s="18" t="s">
        <v>46</v>
      </c>
      <c r="C45" s="69">
        <v>4786.3143099999998</v>
      </c>
      <c r="D45" s="69">
        <v>6014.1</v>
      </c>
      <c r="E45" s="69">
        <v>5893.5559300000014</v>
      </c>
      <c r="F45" s="15">
        <f t="shared" si="0"/>
        <v>123.13349162395484</v>
      </c>
      <c r="G45" s="15">
        <f t="shared" si="1"/>
        <v>1107.2416200000016</v>
      </c>
      <c r="H45" s="16">
        <f t="shared" si="2"/>
        <v>97.995642407010209</v>
      </c>
      <c r="I45" s="44">
        <f t="shared" si="3"/>
        <v>-120.54406999999901</v>
      </c>
      <c r="J45" s="71">
        <v>754.8</v>
      </c>
      <c r="K45" s="71">
        <v>754.8</v>
      </c>
      <c r="L45" s="29">
        <f t="shared" si="4"/>
        <v>100</v>
      </c>
    </row>
    <row r="46" spans="1:12" s="4" customFormat="1" ht="18">
      <c r="A46" s="28">
        <v>40</v>
      </c>
      <c r="B46" s="18" t="s">
        <v>47</v>
      </c>
      <c r="C46" s="69">
        <v>2064.2728499999994</v>
      </c>
      <c r="D46" s="69">
        <v>2185.4859999999999</v>
      </c>
      <c r="E46" s="69">
        <v>2131.9765699999994</v>
      </c>
      <c r="F46" s="15">
        <f t="shared" si="0"/>
        <v>103.27978542177698</v>
      </c>
      <c r="G46" s="15">
        <f t="shared" si="1"/>
        <v>67.703719999999976</v>
      </c>
      <c r="H46" s="16">
        <f t="shared" si="2"/>
        <v>97.551600422057135</v>
      </c>
      <c r="I46" s="44">
        <f t="shared" si="3"/>
        <v>-53.509430000000521</v>
      </c>
      <c r="J46" s="71">
        <v>3020.2</v>
      </c>
      <c r="K46" s="71">
        <v>3020.2</v>
      </c>
      <c r="L46" s="29">
        <f t="shared" si="4"/>
        <v>100</v>
      </c>
    </row>
    <row r="47" spans="1:12" s="4" customFormat="1" ht="18">
      <c r="A47" s="28">
        <v>41</v>
      </c>
      <c r="B47" s="18" t="s">
        <v>48</v>
      </c>
      <c r="C47" s="69">
        <v>1838.75308</v>
      </c>
      <c r="D47" s="69">
        <v>2065.7199999999998</v>
      </c>
      <c r="E47" s="69">
        <v>2934.5836199999994</v>
      </c>
      <c r="F47" s="15">
        <f t="shared" si="0"/>
        <v>159.59639453058045</v>
      </c>
      <c r="G47" s="15">
        <f t="shared" si="1"/>
        <v>1095.8305399999995</v>
      </c>
      <c r="H47" s="16">
        <f t="shared" si="2"/>
        <v>142.06105474120403</v>
      </c>
      <c r="I47" s="44">
        <f t="shared" si="3"/>
        <v>868.86361999999963</v>
      </c>
      <c r="J47" s="71">
        <v>3281.7</v>
      </c>
      <c r="K47" s="71">
        <v>3281.7</v>
      </c>
      <c r="L47" s="29">
        <f t="shared" si="4"/>
        <v>100</v>
      </c>
    </row>
    <row r="48" spans="1:12" s="4" customFormat="1" ht="18">
      <c r="A48" s="28">
        <v>42</v>
      </c>
      <c r="B48" s="18" t="s">
        <v>49</v>
      </c>
      <c r="C48" s="69">
        <v>4250.2706799999987</v>
      </c>
      <c r="D48" s="69">
        <v>6189.39</v>
      </c>
      <c r="E48" s="69">
        <v>7096.5822100000014</v>
      </c>
      <c r="F48" s="15">
        <f t="shared" si="0"/>
        <v>166.96777086206669</v>
      </c>
      <c r="G48" s="15">
        <f t="shared" si="1"/>
        <v>2846.3115300000027</v>
      </c>
      <c r="H48" s="16">
        <f t="shared" si="2"/>
        <v>114.65721516983096</v>
      </c>
      <c r="I48" s="44">
        <f t="shared" si="3"/>
        <v>907.19221000000107</v>
      </c>
      <c r="J48" s="71">
        <v>4769.8999999999996</v>
      </c>
      <c r="K48" s="71">
        <v>4769.8999999999996</v>
      </c>
      <c r="L48" s="29">
        <f t="shared" si="4"/>
        <v>100</v>
      </c>
    </row>
    <row r="49" spans="1:12" s="4" customFormat="1" ht="40.5" customHeight="1">
      <c r="A49" s="28">
        <v>43</v>
      </c>
      <c r="B49" s="18" t="s">
        <v>50</v>
      </c>
      <c r="C49" s="69">
        <v>2924.9618199999995</v>
      </c>
      <c r="D49" s="69">
        <v>6339.7</v>
      </c>
      <c r="E49" s="69">
        <v>3517.6108399999998</v>
      </c>
      <c r="F49" s="15">
        <f t="shared" si="0"/>
        <v>120.26176943396823</v>
      </c>
      <c r="G49" s="15">
        <f t="shared" si="1"/>
        <v>592.64902000000029</v>
      </c>
      <c r="H49" s="16">
        <f t="shared" si="2"/>
        <v>55.485446314494382</v>
      </c>
      <c r="I49" s="44">
        <f t="shared" si="3"/>
        <v>-2822.08916</v>
      </c>
      <c r="J49" s="71">
        <v>937.7</v>
      </c>
      <c r="K49" s="71">
        <v>937.7</v>
      </c>
      <c r="L49" s="29">
        <f t="shared" si="4"/>
        <v>100</v>
      </c>
    </row>
    <row r="50" spans="1:12" s="4" customFormat="1" ht="18">
      <c r="A50" s="28">
        <v>44</v>
      </c>
      <c r="B50" s="18" t="s">
        <v>51</v>
      </c>
      <c r="C50" s="69">
        <v>1077.7372600000003</v>
      </c>
      <c r="D50" s="69">
        <v>1742.3</v>
      </c>
      <c r="E50" s="69">
        <v>2548.8647400000004</v>
      </c>
      <c r="F50" s="15">
        <f t="shared" si="0"/>
        <v>236.50149573561183</v>
      </c>
      <c r="G50" s="15">
        <f t="shared" si="1"/>
        <v>1471.1274800000001</v>
      </c>
      <c r="H50" s="16">
        <f t="shared" si="2"/>
        <v>146.29310336910984</v>
      </c>
      <c r="I50" s="44">
        <f t="shared" si="3"/>
        <v>806.56474000000048</v>
      </c>
      <c r="J50" s="71">
        <v>729.2</v>
      </c>
      <c r="K50" s="71">
        <v>729.2</v>
      </c>
      <c r="L50" s="29">
        <f t="shared" si="4"/>
        <v>100</v>
      </c>
    </row>
    <row r="51" spans="1:12" s="4" customFormat="1" ht="18">
      <c r="A51" s="28">
        <v>45</v>
      </c>
      <c r="B51" s="18" t="s">
        <v>52</v>
      </c>
      <c r="C51" s="69">
        <v>6451.8848500000013</v>
      </c>
      <c r="D51" s="69">
        <v>9168.9</v>
      </c>
      <c r="E51" s="69">
        <v>8752.9343800000006</v>
      </c>
      <c r="F51" s="15">
        <f t="shared" si="0"/>
        <v>135.66476438276791</v>
      </c>
      <c r="G51" s="15">
        <f t="shared" si="1"/>
        <v>2301.0495299999993</v>
      </c>
      <c r="H51" s="16">
        <f t="shared" si="2"/>
        <v>95.46329854180982</v>
      </c>
      <c r="I51" s="44">
        <f t="shared" si="3"/>
        <v>-415.96561999999903</v>
      </c>
      <c r="J51" s="71">
        <v>474.4</v>
      </c>
      <c r="K51" s="71">
        <v>474.4</v>
      </c>
      <c r="L51" s="29">
        <f t="shared" si="4"/>
        <v>100</v>
      </c>
    </row>
    <row r="52" spans="1:12" s="4" customFormat="1" ht="18">
      <c r="A52" s="28">
        <v>46</v>
      </c>
      <c r="B52" s="18" t="s">
        <v>53</v>
      </c>
      <c r="C52" s="69">
        <v>1154.6577500000003</v>
      </c>
      <c r="D52" s="69">
        <v>3026.8</v>
      </c>
      <c r="E52" s="69">
        <v>1160.6092599999997</v>
      </c>
      <c r="F52" s="15">
        <f t="shared" si="0"/>
        <v>100.51543498495545</v>
      </c>
      <c r="G52" s="15">
        <f t="shared" si="1"/>
        <v>5.9515099999994163</v>
      </c>
      <c r="H52" s="16">
        <f t="shared" si="2"/>
        <v>38.344431743095008</v>
      </c>
      <c r="I52" s="44">
        <f t="shared" si="3"/>
        <v>-1866.1907400000005</v>
      </c>
      <c r="J52" s="71">
        <v>2061.4</v>
      </c>
      <c r="K52" s="71">
        <v>2061.4</v>
      </c>
      <c r="L52" s="29">
        <f t="shared" si="4"/>
        <v>100</v>
      </c>
    </row>
    <row r="53" spans="1:12" s="4" customFormat="1" ht="18">
      <c r="A53" s="28">
        <v>47</v>
      </c>
      <c r="B53" s="18" t="s">
        <v>54</v>
      </c>
      <c r="C53" s="69">
        <v>19609.140219999997</v>
      </c>
      <c r="D53" s="69">
        <v>8565.2999999999993</v>
      </c>
      <c r="E53" s="69">
        <v>14266.623350000002</v>
      </c>
      <c r="F53" s="15">
        <f t="shared" si="0"/>
        <v>72.754966255221177</v>
      </c>
      <c r="G53" s="15">
        <f t="shared" si="1"/>
        <v>-5342.5168699999958</v>
      </c>
      <c r="H53" s="16">
        <f t="shared" si="2"/>
        <v>166.56303165096381</v>
      </c>
      <c r="I53" s="44">
        <f t="shared" si="3"/>
        <v>5701.3233500000024</v>
      </c>
      <c r="J53" s="71">
        <v>0</v>
      </c>
      <c r="K53" s="71">
        <v>0</v>
      </c>
      <c r="L53" s="29"/>
    </row>
    <row r="54" spans="1:12" s="4" customFormat="1" ht="18">
      <c r="A54" s="28">
        <v>48</v>
      </c>
      <c r="B54" s="18" t="s">
        <v>55</v>
      </c>
      <c r="C54" s="69">
        <v>4004.1688300000001</v>
      </c>
      <c r="D54" s="69">
        <v>4321.8</v>
      </c>
      <c r="E54" s="69">
        <v>5027.8118999999997</v>
      </c>
      <c r="F54" s="15">
        <f t="shared" si="0"/>
        <v>125.56443330587537</v>
      </c>
      <c r="G54" s="15">
        <f t="shared" si="1"/>
        <v>1023.6430699999996</v>
      </c>
      <c r="H54" s="16">
        <f t="shared" si="2"/>
        <v>116.33606136332082</v>
      </c>
      <c r="I54" s="44">
        <f t="shared" si="3"/>
        <v>706.01189999999951</v>
      </c>
      <c r="J54" s="71">
        <v>5447.9</v>
      </c>
      <c r="K54" s="71">
        <v>5447.9</v>
      </c>
      <c r="L54" s="29">
        <f t="shared" si="4"/>
        <v>100</v>
      </c>
    </row>
    <row r="55" spans="1:12" s="4" customFormat="1" ht="18">
      <c r="A55" s="28">
        <v>49</v>
      </c>
      <c r="B55" s="18" t="s">
        <v>56</v>
      </c>
      <c r="C55" s="69">
        <v>1208.5630599999997</v>
      </c>
      <c r="D55" s="69">
        <v>1539.1</v>
      </c>
      <c r="E55" s="69">
        <v>1774.16273</v>
      </c>
      <c r="F55" s="15">
        <f t="shared" si="0"/>
        <v>146.79935112363938</v>
      </c>
      <c r="G55" s="15">
        <f t="shared" si="1"/>
        <v>565.59967000000029</v>
      </c>
      <c r="H55" s="16">
        <f t="shared" si="2"/>
        <v>115.27273926320578</v>
      </c>
      <c r="I55" s="44">
        <f t="shared" si="3"/>
        <v>235.0627300000001</v>
      </c>
      <c r="J55" s="71">
        <v>968.3</v>
      </c>
      <c r="K55" s="71">
        <v>968.3</v>
      </c>
      <c r="L55" s="29">
        <f t="shared" si="4"/>
        <v>100</v>
      </c>
    </row>
    <row r="56" spans="1:12" s="4" customFormat="1" ht="18">
      <c r="A56" s="28">
        <v>50</v>
      </c>
      <c r="B56" s="18" t="s">
        <v>57</v>
      </c>
      <c r="C56" s="69">
        <v>8940.04306</v>
      </c>
      <c r="D56" s="69">
        <v>8635</v>
      </c>
      <c r="E56" s="69">
        <v>11667.429549999995</v>
      </c>
      <c r="F56" s="15">
        <f t="shared" si="0"/>
        <v>130.50753191786075</v>
      </c>
      <c r="G56" s="15">
        <f t="shared" si="1"/>
        <v>2727.3864899999953</v>
      </c>
      <c r="H56" s="16">
        <f t="shared" si="2"/>
        <v>135.11788708743481</v>
      </c>
      <c r="I56" s="44">
        <f t="shared" si="3"/>
        <v>3032.4295499999953</v>
      </c>
      <c r="J56" s="71">
        <v>3813.2</v>
      </c>
      <c r="K56" s="71">
        <v>3813.2</v>
      </c>
      <c r="L56" s="29">
        <f t="shared" si="4"/>
        <v>100</v>
      </c>
    </row>
    <row r="57" spans="1:12" s="4" customFormat="1" ht="18">
      <c r="A57" s="28">
        <v>51</v>
      </c>
      <c r="B57" s="18" t="s">
        <v>58</v>
      </c>
      <c r="C57" s="69">
        <v>1445.3135899999997</v>
      </c>
      <c r="D57" s="69">
        <v>2924.8319999999999</v>
      </c>
      <c r="E57" s="69">
        <v>2310.0397799999996</v>
      </c>
      <c r="F57" s="15">
        <f t="shared" si="0"/>
        <v>159.8296588354919</v>
      </c>
      <c r="G57" s="15">
        <f t="shared" si="1"/>
        <v>864.72618999999986</v>
      </c>
      <c r="H57" s="16">
        <f t="shared" si="2"/>
        <v>78.980255276200467</v>
      </c>
      <c r="I57" s="44">
        <f t="shared" si="3"/>
        <v>-614.79222000000027</v>
      </c>
      <c r="J57" s="71">
        <v>407.8</v>
      </c>
      <c r="K57" s="71">
        <v>407.8</v>
      </c>
      <c r="L57" s="29">
        <f t="shared" si="4"/>
        <v>100</v>
      </c>
    </row>
    <row r="58" spans="1:12" s="4" customFormat="1" ht="18">
      <c r="A58" s="28">
        <v>52</v>
      </c>
      <c r="B58" s="18" t="s">
        <v>59</v>
      </c>
      <c r="C58" s="69">
        <v>5265.2457800000002</v>
      </c>
      <c r="D58" s="69">
        <v>9895.0869999999995</v>
      </c>
      <c r="E58" s="69">
        <v>6766.693479999999</v>
      </c>
      <c r="F58" s="15">
        <f t="shared" si="0"/>
        <v>128.51619397717838</v>
      </c>
      <c r="G58" s="15">
        <f t="shared" si="1"/>
        <v>1501.4476999999988</v>
      </c>
      <c r="H58" s="16">
        <f t="shared" si="2"/>
        <v>68.384375801849941</v>
      </c>
      <c r="I58" s="44">
        <f t="shared" si="3"/>
        <v>-3128.3935200000005</v>
      </c>
      <c r="J58" s="71">
        <v>7267.8</v>
      </c>
      <c r="K58" s="71">
        <v>7267.8</v>
      </c>
      <c r="L58" s="29">
        <f t="shared" si="4"/>
        <v>100</v>
      </c>
    </row>
    <row r="59" spans="1:12" s="4" customFormat="1" ht="18">
      <c r="A59" s="28">
        <v>53</v>
      </c>
      <c r="B59" s="18" t="s">
        <v>60</v>
      </c>
      <c r="C59" s="69">
        <v>2470.4227299999993</v>
      </c>
      <c r="D59" s="69">
        <v>3005.7</v>
      </c>
      <c r="E59" s="69">
        <v>3768.4622399999998</v>
      </c>
      <c r="F59" s="15">
        <f t="shared" si="0"/>
        <v>152.54321433481957</v>
      </c>
      <c r="G59" s="15">
        <f t="shared" si="1"/>
        <v>1298.0395100000005</v>
      </c>
      <c r="H59" s="16">
        <f t="shared" si="2"/>
        <v>125.37719133646073</v>
      </c>
      <c r="I59" s="44">
        <f t="shared" si="3"/>
        <v>762.76224000000002</v>
      </c>
      <c r="J59" s="71">
        <v>1916.4</v>
      </c>
      <c r="K59" s="71">
        <v>1916.4</v>
      </c>
      <c r="L59" s="29">
        <f t="shared" si="4"/>
        <v>100</v>
      </c>
    </row>
    <row r="60" spans="1:12" s="4" customFormat="1" ht="18">
      <c r="A60" s="28">
        <v>54</v>
      </c>
      <c r="B60" s="20" t="s">
        <v>61</v>
      </c>
      <c r="C60" s="69">
        <v>3047.01881</v>
      </c>
      <c r="D60" s="69">
        <v>3378.37</v>
      </c>
      <c r="E60" s="69">
        <v>4814.9601700000003</v>
      </c>
      <c r="F60" s="15">
        <f t="shared" si="0"/>
        <v>158.02200348083838</v>
      </c>
      <c r="G60" s="15">
        <f t="shared" si="1"/>
        <v>1767.9413600000003</v>
      </c>
      <c r="H60" s="16">
        <f t="shared" si="2"/>
        <v>142.52317448947275</v>
      </c>
      <c r="I60" s="44">
        <f t="shared" si="3"/>
        <v>1436.5901700000004</v>
      </c>
      <c r="J60" s="71">
        <v>4294.6000000000004</v>
      </c>
      <c r="K60" s="71">
        <v>4294.6000000000004</v>
      </c>
      <c r="L60" s="29">
        <f t="shared" si="4"/>
        <v>100</v>
      </c>
    </row>
    <row r="61" spans="1:12" s="4" customFormat="1" ht="18">
      <c r="A61" s="28">
        <v>55</v>
      </c>
      <c r="B61" s="18" t="s">
        <v>62</v>
      </c>
      <c r="C61" s="69">
        <v>2183.4196000000002</v>
      </c>
      <c r="D61" s="69">
        <v>2775.07</v>
      </c>
      <c r="E61" s="69">
        <v>3328.5068099999999</v>
      </c>
      <c r="F61" s="15">
        <f t="shared" si="0"/>
        <v>152.44467027776062</v>
      </c>
      <c r="G61" s="15">
        <f t="shared" si="1"/>
        <v>1145.0872099999997</v>
      </c>
      <c r="H61" s="16">
        <f t="shared" si="2"/>
        <v>119.94316575798088</v>
      </c>
      <c r="I61" s="44">
        <f t="shared" si="3"/>
        <v>553.4368099999997</v>
      </c>
      <c r="J61" s="71">
        <v>1759.6</v>
      </c>
      <c r="K61" s="71">
        <v>1759.6</v>
      </c>
      <c r="L61" s="29">
        <f t="shared" si="4"/>
        <v>100</v>
      </c>
    </row>
    <row r="62" spans="1:12" s="4" customFormat="1" ht="18">
      <c r="A62" s="28">
        <v>56</v>
      </c>
      <c r="B62" s="18" t="s">
        <v>63</v>
      </c>
      <c r="C62" s="69">
        <v>9477.3648499999999</v>
      </c>
      <c r="D62" s="69">
        <v>8714.7350000000006</v>
      </c>
      <c r="E62" s="69">
        <v>9686.290860000001</v>
      </c>
      <c r="F62" s="15">
        <f t="shared" si="0"/>
        <v>102.20447364121475</v>
      </c>
      <c r="G62" s="15">
        <f t="shared" si="1"/>
        <v>208.92601000000104</v>
      </c>
      <c r="H62" s="16">
        <f t="shared" si="2"/>
        <v>111.14842688848256</v>
      </c>
      <c r="I62" s="44">
        <f t="shared" si="3"/>
        <v>971.55586000000039</v>
      </c>
      <c r="J62" s="71">
        <v>2530.4</v>
      </c>
      <c r="K62" s="71">
        <v>2530.4</v>
      </c>
      <c r="L62" s="29">
        <f t="shared" si="4"/>
        <v>100</v>
      </c>
    </row>
    <row r="63" spans="1:12" s="4" customFormat="1" ht="18">
      <c r="A63" s="28">
        <v>57</v>
      </c>
      <c r="B63" s="18" t="s">
        <v>64</v>
      </c>
      <c r="C63" s="69">
        <v>12733.527910000001</v>
      </c>
      <c r="D63" s="69">
        <v>16330.71</v>
      </c>
      <c r="E63" s="69">
        <v>17121.241279999998</v>
      </c>
      <c r="F63" s="15">
        <f t="shared" si="0"/>
        <v>134.45795541512265</v>
      </c>
      <c r="G63" s="15">
        <f t="shared" si="1"/>
        <v>4387.7133699999977</v>
      </c>
      <c r="H63" s="16">
        <f t="shared" si="2"/>
        <v>104.84076491469139</v>
      </c>
      <c r="I63" s="44">
        <f t="shared" si="3"/>
        <v>790.53127999999924</v>
      </c>
      <c r="J63" s="71">
        <v>2712.4</v>
      </c>
      <c r="K63" s="71">
        <v>2712.4</v>
      </c>
      <c r="L63" s="29">
        <f t="shared" si="4"/>
        <v>100</v>
      </c>
    </row>
    <row r="64" spans="1:12" s="4" customFormat="1" ht="18">
      <c r="A64" s="28">
        <v>58</v>
      </c>
      <c r="B64" s="18" t="s">
        <v>65</v>
      </c>
      <c r="C64" s="69">
        <v>5225.1928799999996</v>
      </c>
      <c r="D64" s="69">
        <v>6997</v>
      </c>
      <c r="E64" s="69">
        <v>21675.914190000007</v>
      </c>
      <c r="F64" s="15">
        <f t="shared" si="0"/>
        <v>414.83471879032356</v>
      </c>
      <c r="G64" s="15">
        <f t="shared" si="1"/>
        <v>16450.721310000008</v>
      </c>
      <c r="H64" s="16">
        <f t="shared" si="2"/>
        <v>309.78868357867668</v>
      </c>
      <c r="I64" s="44">
        <f t="shared" si="3"/>
        <v>14678.914190000007</v>
      </c>
      <c r="J64" s="71">
        <v>2212.5</v>
      </c>
      <c r="K64" s="71">
        <v>2212.5</v>
      </c>
      <c r="L64" s="29">
        <f t="shared" si="4"/>
        <v>100</v>
      </c>
    </row>
    <row r="65" spans="1:12" s="4" customFormat="1" ht="18">
      <c r="A65" s="28">
        <v>59</v>
      </c>
      <c r="B65" s="18" t="s">
        <v>66</v>
      </c>
      <c r="C65" s="69">
        <v>1230.3131000000001</v>
      </c>
      <c r="D65" s="69">
        <v>2378.35</v>
      </c>
      <c r="E65" s="69">
        <v>1045.5029200000001</v>
      </c>
      <c r="F65" s="15">
        <f t="shared" si="0"/>
        <v>84.978605852445213</v>
      </c>
      <c r="G65" s="15">
        <f t="shared" si="1"/>
        <v>-184.81017999999995</v>
      </c>
      <c r="H65" s="16">
        <f t="shared" si="2"/>
        <v>43.959170012824025</v>
      </c>
      <c r="I65" s="44">
        <f t="shared" si="3"/>
        <v>-1332.8470799999998</v>
      </c>
      <c r="J65" s="71">
        <v>1425.7</v>
      </c>
      <c r="K65" s="71">
        <v>1425.7</v>
      </c>
      <c r="L65" s="29">
        <f t="shared" si="4"/>
        <v>100</v>
      </c>
    </row>
    <row r="66" spans="1:12" s="4" customFormat="1" ht="18">
      <c r="A66" s="28">
        <v>60</v>
      </c>
      <c r="B66" s="18" t="s">
        <v>67</v>
      </c>
      <c r="C66" s="69">
        <v>6842.9735799999999</v>
      </c>
      <c r="D66" s="69">
        <v>12960.7</v>
      </c>
      <c r="E66" s="69">
        <v>9431.3894599999985</v>
      </c>
      <c r="F66" s="15">
        <f t="shared" si="0"/>
        <v>137.82589322813078</v>
      </c>
      <c r="G66" s="15">
        <f t="shared" si="1"/>
        <v>2588.4158799999987</v>
      </c>
      <c r="H66" s="16">
        <f t="shared" si="2"/>
        <v>72.769136389238227</v>
      </c>
      <c r="I66" s="44">
        <f t="shared" si="3"/>
        <v>-3529.3105400000022</v>
      </c>
      <c r="J66" s="71">
        <v>9009.7000000000007</v>
      </c>
      <c r="K66" s="71">
        <v>9009.7000000000007</v>
      </c>
      <c r="L66" s="29">
        <f t="shared" si="4"/>
        <v>100</v>
      </c>
    </row>
    <row r="67" spans="1:12" s="4" customFormat="1" ht="18">
      <c r="A67" s="28">
        <v>61</v>
      </c>
      <c r="B67" s="18" t="s">
        <v>68</v>
      </c>
      <c r="C67" s="69">
        <v>2036.2790900000002</v>
      </c>
      <c r="D67" s="69">
        <v>3392.92</v>
      </c>
      <c r="E67" s="69">
        <v>2295.9931799999995</v>
      </c>
      <c r="F67" s="15">
        <f t="shared" si="0"/>
        <v>112.75434645847093</v>
      </c>
      <c r="G67" s="15">
        <f t="shared" si="1"/>
        <v>259.71408999999926</v>
      </c>
      <c r="H67" s="16">
        <f t="shared" si="2"/>
        <v>67.670124258750562</v>
      </c>
      <c r="I67" s="44">
        <f t="shared" si="3"/>
        <v>-1096.9268200000006</v>
      </c>
      <c r="J67" s="71">
        <v>1169.4000000000001</v>
      </c>
      <c r="K67" s="71">
        <v>1169.4000000000001</v>
      </c>
      <c r="L67" s="29">
        <f t="shared" si="4"/>
        <v>100</v>
      </c>
    </row>
    <row r="68" spans="1:12" s="4" customFormat="1" ht="18">
      <c r="A68" s="28">
        <v>62</v>
      </c>
      <c r="B68" s="18" t="s">
        <v>69</v>
      </c>
      <c r="C68" s="69">
        <v>4625.9569199999996</v>
      </c>
      <c r="D68" s="69">
        <v>4801</v>
      </c>
      <c r="E68" s="69">
        <v>5458.1553700000004</v>
      </c>
      <c r="F68" s="15">
        <f t="shared" si="0"/>
        <v>117.98975788992001</v>
      </c>
      <c r="G68" s="15">
        <f t="shared" si="1"/>
        <v>832.19845000000078</v>
      </c>
      <c r="H68" s="16">
        <f t="shared" si="2"/>
        <v>113.68788523224329</v>
      </c>
      <c r="I68" s="44">
        <f t="shared" si="3"/>
        <v>657.1553700000004</v>
      </c>
      <c r="J68" s="71">
        <v>863.6</v>
      </c>
      <c r="K68" s="71">
        <v>863.6</v>
      </c>
      <c r="L68" s="29">
        <f t="shared" si="4"/>
        <v>100</v>
      </c>
    </row>
    <row r="69" spans="1:12" s="4" customFormat="1" ht="18">
      <c r="A69" s="28">
        <v>63</v>
      </c>
      <c r="B69" s="18" t="s">
        <v>70</v>
      </c>
      <c r="C69" s="69">
        <v>3616.520590000001</v>
      </c>
      <c r="D69" s="69">
        <v>3129.7330000000002</v>
      </c>
      <c r="E69" s="69">
        <v>4112.8454199999996</v>
      </c>
      <c r="F69" s="15">
        <f t="shared" si="0"/>
        <v>113.72382149219283</v>
      </c>
      <c r="G69" s="15">
        <f t="shared" si="1"/>
        <v>496.32482999999866</v>
      </c>
      <c r="H69" s="16">
        <f t="shared" si="2"/>
        <v>131.41202204788712</v>
      </c>
      <c r="I69" s="44">
        <f t="shared" si="3"/>
        <v>983.11241999999947</v>
      </c>
      <c r="J69" s="71">
        <v>3828.1</v>
      </c>
      <c r="K69" s="71">
        <v>3828.1</v>
      </c>
      <c r="L69" s="29">
        <f t="shared" si="4"/>
        <v>100</v>
      </c>
    </row>
    <row r="70" spans="1:12" s="4" customFormat="1" ht="18">
      <c r="A70" s="28">
        <v>64</v>
      </c>
      <c r="B70" s="18" t="s">
        <v>71</v>
      </c>
      <c r="C70" s="69">
        <v>3548.6125800000009</v>
      </c>
      <c r="D70" s="69">
        <v>4982.51</v>
      </c>
      <c r="E70" s="69">
        <v>6955.484660000001</v>
      </c>
      <c r="F70" s="15">
        <f t="shared" si="0"/>
        <v>196.00574881578081</v>
      </c>
      <c r="G70" s="15">
        <f t="shared" si="1"/>
        <v>3406.8720800000001</v>
      </c>
      <c r="H70" s="16">
        <f t="shared" si="2"/>
        <v>139.59800702858601</v>
      </c>
      <c r="I70" s="44">
        <f t="shared" si="3"/>
        <v>1972.9746600000008</v>
      </c>
      <c r="J70" s="71">
        <v>2821.3</v>
      </c>
      <c r="K70" s="71">
        <v>2821.3</v>
      </c>
      <c r="L70" s="29">
        <f t="shared" si="4"/>
        <v>100</v>
      </c>
    </row>
    <row r="71" spans="1:12" s="4" customFormat="1" ht="18">
      <c r="A71" s="28">
        <v>65</v>
      </c>
      <c r="B71" s="18" t="s">
        <v>72</v>
      </c>
      <c r="C71" s="69">
        <v>1941.4745900000005</v>
      </c>
      <c r="D71" s="69">
        <v>3342.55</v>
      </c>
      <c r="E71" s="69">
        <v>2246.2512299999994</v>
      </c>
      <c r="F71" s="15">
        <f t="shared" ref="F71:F78" si="5">E71/C71*100</f>
        <v>115.69820391004957</v>
      </c>
      <c r="G71" s="15">
        <f t="shared" ref="G71:G78" si="6">E71-C71</f>
        <v>304.77663999999891</v>
      </c>
      <c r="H71" s="16">
        <f t="shared" si="2"/>
        <v>67.201724132772867</v>
      </c>
      <c r="I71" s="44">
        <f t="shared" ref="I71:I78" si="7">E71-D71</f>
        <v>-1096.2987700000008</v>
      </c>
      <c r="J71" s="71">
        <v>2455</v>
      </c>
      <c r="K71" s="71">
        <v>2455</v>
      </c>
      <c r="L71" s="29">
        <f t="shared" si="4"/>
        <v>100</v>
      </c>
    </row>
    <row r="72" spans="1:12" s="4" customFormat="1" ht="18">
      <c r="A72" s="28">
        <v>66</v>
      </c>
      <c r="B72" s="18" t="s">
        <v>73</v>
      </c>
      <c r="C72" s="69">
        <v>167654.36976</v>
      </c>
      <c r="D72" s="69">
        <v>186769.2</v>
      </c>
      <c r="E72" s="69">
        <v>203368.18821000005</v>
      </c>
      <c r="F72" s="15">
        <f t="shared" si="5"/>
        <v>121.30205046317909</v>
      </c>
      <c r="G72" s="15">
        <f t="shared" si="6"/>
        <v>35713.81845000005</v>
      </c>
      <c r="H72" s="16">
        <f t="shared" ref="H72:H78" si="8">E72/D72*100</f>
        <v>108.88743337231195</v>
      </c>
      <c r="I72" s="44">
        <f t="shared" si="7"/>
        <v>16598.98821000004</v>
      </c>
      <c r="J72" s="71">
        <v>0</v>
      </c>
      <c r="K72" s="71">
        <v>0</v>
      </c>
      <c r="L72" s="29"/>
    </row>
    <row r="73" spans="1:12" s="4" customFormat="1" ht="18">
      <c r="A73" s="28">
        <v>67</v>
      </c>
      <c r="B73" s="18" t="s">
        <v>74</v>
      </c>
      <c r="C73" s="69">
        <v>1690.6154799999999</v>
      </c>
      <c r="D73" s="69">
        <v>3526.5</v>
      </c>
      <c r="E73" s="69">
        <v>5243.6542900000013</v>
      </c>
      <c r="F73" s="15">
        <f t="shared" si="5"/>
        <v>310.16244391657892</v>
      </c>
      <c r="G73" s="15">
        <f t="shared" si="6"/>
        <v>3553.0388100000014</v>
      </c>
      <c r="H73" s="16">
        <f t="shared" si="8"/>
        <v>148.6928765064512</v>
      </c>
      <c r="I73" s="44">
        <f t="shared" si="7"/>
        <v>1717.1542900000013</v>
      </c>
      <c r="J73" s="71">
        <v>1057.2</v>
      </c>
      <c r="K73" s="71">
        <v>1057.2</v>
      </c>
      <c r="L73" s="29">
        <f t="shared" ref="L73:L78" si="9">K73/J73*100</f>
        <v>100</v>
      </c>
    </row>
    <row r="74" spans="1:12" s="4" customFormat="1" ht="18">
      <c r="A74" s="28">
        <v>68</v>
      </c>
      <c r="B74" s="18" t="s">
        <v>75</v>
      </c>
      <c r="C74" s="69">
        <v>32282.756889999997</v>
      </c>
      <c r="D74" s="69">
        <v>38695.199999999997</v>
      </c>
      <c r="E74" s="69">
        <v>46945.343770000014</v>
      </c>
      <c r="F74" s="15">
        <f t="shared" si="5"/>
        <v>145.4192525438927</v>
      </c>
      <c r="G74" s="15">
        <f t="shared" si="6"/>
        <v>14662.586880000017</v>
      </c>
      <c r="H74" s="16">
        <f t="shared" si="8"/>
        <v>121.32084540201373</v>
      </c>
      <c r="I74" s="46">
        <f t="shared" si="7"/>
        <v>8250.143770000017</v>
      </c>
      <c r="J74" s="71">
        <v>10535.8</v>
      </c>
      <c r="K74" s="71">
        <v>10535.8</v>
      </c>
      <c r="L74" s="29">
        <f t="shared" si="9"/>
        <v>100</v>
      </c>
    </row>
    <row r="75" spans="1:12" s="4" customFormat="1" ht="18">
      <c r="A75" s="28">
        <v>69</v>
      </c>
      <c r="B75" s="18" t="s">
        <v>76</v>
      </c>
      <c r="C75" s="69">
        <v>5587.8579900000004</v>
      </c>
      <c r="D75" s="69">
        <v>5131</v>
      </c>
      <c r="E75" s="69">
        <v>6693.4357499999996</v>
      </c>
      <c r="F75" s="15">
        <f t="shared" si="5"/>
        <v>119.78535893321798</v>
      </c>
      <c r="G75" s="15">
        <f t="shared" si="6"/>
        <v>1105.5777599999992</v>
      </c>
      <c r="H75" s="16">
        <f t="shared" si="8"/>
        <v>130.45090138374584</v>
      </c>
      <c r="I75" s="46">
        <f t="shared" si="7"/>
        <v>1562.4357499999996</v>
      </c>
      <c r="J75" s="71">
        <v>2876.8</v>
      </c>
      <c r="K75" s="71">
        <v>2876.8</v>
      </c>
      <c r="L75" s="29">
        <f t="shared" si="9"/>
        <v>100</v>
      </c>
    </row>
    <row r="76" spans="1:12" s="4" customFormat="1" ht="18">
      <c r="A76" s="28">
        <v>70</v>
      </c>
      <c r="B76" s="18" t="s">
        <v>77</v>
      </c>
      <c r="C76" s="69">
        <v>11519.152359999998</v>
      </c>
      <c r="D76" s="69">
        <v>14200</v>
      </c>
      <c r="E76" s="69">
        <v>15515.209250000004</v>
      </c>
      <c r="F76" s="15">
        <f t="shared" si="5"/>
        <v>134.69054636238883</v>
      </c>
      <c r="G76" s="15">
        <f t="shared" si="6"/>
        <v>3996.0568900000053</v>
      </c>
      <c r="H76" s="16">
        <f t="shared" si="8"/>
        <v>109.26203697183101</v>
      </c>
      <c r="I76" s="46">
        <f t="shared" si="7"/>
        <v>1315.2092500000035</v>
      </c>
      <c r="J76" s="71">
        <v>0</v>
      </c>
      <c r="K76" s="71">
        <v>0</v>
      </c>
      <c r="L76" s="29"/>
    </row>
    <row r="77" spans="1:12" s="4" customFormat="1" ht="18.600000000000001" thickBot="1">
      <c r="A77" s="30">
        <v>71</v>
      </c>
      <c r="B77" s="31" t="s">
        <v>78</v>
      </c>
      <c r="C77" s="70">
        <v>6988.1792700000005</v>
      </c>
      <c r="D77" s="70">
        <v>9495.9</v>
      </c>
      <c r="E77" s="70">
        <v>8402.4290999999976</v>
      </c>
      <c r="F77" s="32">
        <f t="shared" si="5"/>
        <v>120.23774398678238</v>
      </c>
      <c r="G77" s="32">
        <f t="shared" si="6"/>
        <v>1414.249829999997</v>
      </c>
      <c r="H77" s="33">
        <f t="shared" si="8"/>
        <v>88.4848102865447</v>
      </c>
      <c r="I77" s="47">
        <f t="shared" si="7"/>
        <v>-1093.4709000000021</v>
      </c>
      <c r="J77" s="72">
        <v>3286.5</v>
      </c>
      <c r="K77" s="72">
        <v>3286.5</v>
      </c>
      <c r="L77" s="34">
        <f t="shared" si="9"/>
        <v>100</v>
      </c>
    </row>
    <row r="78" spans="1:12" s="6" customFormat="1" ht="27.45" customHeight="1" thickBot="1">
      <c r="A78" s="49" t="s">
        <v>1</v>
      </c>
      <c r="B78" s="50"/>
      <c r="C78" s="35">
        <f>SUM(C7:C77)</f>
        <v>779731.07418</v>
      </c>
      <c r="D78" s="35">
        <f>SUM(D7:D77)</f>
        <v>885469.89482000016</v>
      </c>
      <c r="E78" s="35">
        <f>SUM(E7:E77)</f>
        <v>1001876.8474300001</v>
      </c>
      <c r="F78" s="35">
        <f t="shared" si="5"/>
        <v>128.49005004496178</v>
      </c>
      <c r="G78" s="35">
        <f t="shared" si="6"/>
        <v>222145.77325000009</v>
      </c>
      <c r="H78" s="36">
        <f t="shared" si="8"/>
        <v>113.14634786467397</v>
      </c>
      <c r="I78" s="45">
        <f t="shared" si="7"/>
        <v>116406.95260999992</v>
      </c>
      <c r="J78" s="35">
        <f>SUM(J7:J77)</f>
        <v>165855.79999999993</v>
      </c>
      <c r="K78" s="35">
        <f>SUM(K7:K77)</f>
        <v>165855.79999999993</v>
      </c>
      <c r="L78" s="37">
        <f t="shared" si="9"/>
        <v>100</v>
      </c>
    </row>
    <row r="79" spans="1:12" s="6" customFormat="1" ht="27.45" customHeight="1">
      <c r="A79" s="21"/>
      <c r="B79" s="21"/>
      <c r="C79" s="22"/>
      <c r="D79" s="48"/>
      <c r="E79" s="48"/>
      <c r="F79" s="22"/>
      <c r="G79" s="22"/>
      <c r="H79" s="23"/>
      <c r="I79" s="23"/>
    </row>
    <row r="80" spans="1:12" ht="18">
      <c r="A80" s="8"/>
      <c r="B80" s="9"/>
      <c r="C80" s="51"/>
      <c r="D80" s="51"/>
      <c r="E80" s="51"/>
      <c r="F80" s="51"/>
      <c r="G80" s="51"/>
      <c r="H80" s="51"/>
      <c r="I80" s="51"/>
    </row>
    <row r="81" spans="1:9" ht="18">
      <c r="A81" s="8"/>
      <c r="B81" s="9"/>
      <c r="C81" s="10"/>
      <c r="D81" s="10"/>
      <c r="E81" s="11"/>
      <c r="F81" s="11"/>
      <c r="G81" s="11"/>
      <c r="H81" s="7"/>
      <c r="I81" s="7"/>
    </row>
    <row r="82" spans="1:9" ht="18">
      <c r="A82" s="7"/>
      <c r="B82" s="7"/>
      <c r="C82" s="12"/>
      <c r="D82" s="12"/>
      <c r="E82" s="14"/>
      <c r="F82" s="14"/>
      <c r="G82" s="14"/>
      <c r="H82" s="14"/>
      <c r="I82" s="7"/>
    </row>
    <row r="83" spans="1:9" ht="18">
      <c r="A83" s="7"/>
      <c r="B83" s="7"/>
      <c r="C83" s="12"/>
      <c r="D83" s="12"/>
      <c r="E83" s="12"/>
      <c r="F83" s="7"/>
      <c r="G83" s="7"/>
      <c r="H83" s="7"/>
      <c r="I83" s="7"/>
    </row>
    <row r="84" spans="1:9" ht="18">
      <c r="A84" s="7"/>
      <c r="B84" s="7"/>
      <c r="C84" s="12"/>
      <c r="D84" s="7"/>
      <c r="E84" s="7"/>
      <c r="F84" s="7"/>
      <c r="G84" s="7"/>
      <c r="H84" s="7"/>
      <c r="I84" s="7"/>
    </row>
    <row r="85" spans="1:9" ht="18">
      <c r="A85" s="7"/>
      <c r="B85" s="7"/>
      <c r="C85" s="12"/>
      <c r="D85" s="12"/>
      <c r="E85" s="13" t="s">
        <v>6</v>
      </c>
      <c r="F85" s="7"/>
      <c r="G85" s="7"/>
      <c r="H85" s="7"/>
      <c r="I85" s="7"/>
    </row>
    <row r="86" spans="1:9" ht="18">
      <c r="A86" s="7"/>
      <c r="B86" s="7"/>
      <c r="C86" s="7"/>
      <c r="D86" s="7"/>
      <c r="E86" s="7"/>
      <c r="F86" s="7"/>
      <c r="G86" s="7"/>
      <c r="H86" s="7"/>
      <c r="I86" s="7"/>
    </row>
    <row r="87" spans="1:9" ht="18">
      <c r="A87" s="7"/>
      <c r="B87" s="7"/>
      <c r="C87" s="9"/>
      <c r="D87" s="12"/>
      <c r="E87" s="7"/>
      <c r="F87" s="7"/>
      <c r="G87" s="7"/>
      <c r="H87" s="7"/>
      <c r="I87" s="7"/>
    </row>
    <row r="88" spans="1:9" ht="18.600000000000001" thickBot="1">
      <c r="A88" s="7"/>
      <c r="B88" s="7"/>
      <c r="C88" s="7"/>
      <c r="D88" s="7"/>
      <c r="E88" s="7"/>
      <c r="F88" s="7"/>
      <c r="G88" s="7"/>
      <c r="H88" s="7"/>
      <c r="I88" s="7"/>
    </row>
    <row r="89" spans="1:9" ht="18">
      <c r="A89" s="7"/>
      <c r="B89" s="7"/>
      <c r="C89" s="7"/>
      <c r="D89" s="7"/>
      <c r="E89" s="7"/>
      <c r="F89" s="7"/>
      <c r="G89" s="7"/>
      <c r="H89" s="7"/>
      <c r="I89" s="7"/>
    </row>
    <row r="90" spans="1:9" ht="18">
      <c r="A90" s="7"/>
      <c r="B90" s="7"/>
      <c r="C90" s="9"/>
      <c r="D90" s="12"/>
      <c r="E90" s="7"/>
      <c r="F90" s="7"/>
      <c r="G90" s="7"/>
      <c r="H90" s="7"/>
      <c r="I90" s="7"/>
    </row>
    <row r="91" spans="1:9" ht="18">
      <c r="A91" s="7"/>
      <c r="B91" s="7"/>
      <c r="C91" s="7"/>
      <c r="D91" s="7"/>
      <c r="E91" s="7"/>
      <c r="F91" s="7"/>
      <c r="G91" s="7"/>
      <c r="H91" s="7"/>
      <c r="I91" s="7"/>
    </row>
    <row r="92" spans="1:9" ht="18">
      <c r="A92" s="7"/>
      <c r="B92" s="7"/>
      <c r="C92" s="7"/>
      <c r="D92" s="7"/>
      <c r="E92" s="7"/>
      <c r="F92" s="7"/>
      <c r="G92" s="7"/>
      <c r="H92" s="7"/>
      <c r="I92" s="7"/>
    </row>
    <row r="93" spans="1:9" ht="18">
      <c r="A93" s="7"/>
      <c r="B93" s="7"/>
      <c r="C93" s="7"/>
      <c r="D93" s="7"/>
      <c r="E93" s="12"/>
      <c r="F93" s="7"/>
      <c r="G93" s="7"/>
      <c r="H93" s="7"/>
      <c r="I93" s="7"/>
    </row>
    <row r="94" spans="1:9" ht="18">
      <c r="A94" s="7"/>
      <c r="B94" s="7"/>
      <c r="C94" s="7"/>
      <c r="D94" s="7"/>
      <c r="E94" s="7"/>
      <c r="F94" s="7"/>
      <c r="G94" s="7"/>
      <c r="H94" s="7"/>
      <c r="I94" s="7"/>
    </row>
    <row r="95" spans="1:9" ht="18">
      <c r="A95" s="7"/>
      <c r="B95" s="7"/>
      <c r="C95" s="7"/>
      <c r="D95" s="7"/>
      <c r="E95" s="7"/>
      <c r="F95" s="7"/>
      <c r="G95" s="7"/>
      <c r="H95" s="7"/>
      <c r="I95" s="7"/>
    </row>
    <row r="96" spans="1:9" ht="18">
      <c r="A96" s="7"/>
      <c r="B96" s="7"/>
      <c r="C96" s="7"/>
      <c r="D96" s="7"/>
      <c r="E96" s="7"/>
      <c r="F96" s="7"/>
      <c r="G96" s="7"/>
      <c r="H96" s="7"/>
      <c r="I96" s="7"/>
    </row>
    <row r="97" spans="1:9" ht="18">
      <c r="A97" s="7"/>
      <c r="B97" s="7"/>
      <c r="C97" s="7"/>
      <c r="D97" s="7"/>
      <c r="E97" s="7"/>
      <c r="F97" s="7"/>
      <c r="G97" s="7"/>
      <c r="H97" s="7"/>
      <c r="I97" s="7"/>
    </row>
    <row r="98" spans="1:9" ht="18">
      <c r="A98" s="7"/>
      <c r="B98" s="7"/>
      <c r="C98" s="7"/>
      <c r="D98" s="7"/>
      <c r="E98" s="7"/>
      <c r="F98" s="7"/>
      <c r="G98" s="7"/>
      <c r="H98" s="7"/>
      <c r="I98" s="7"/>
    </row>
    <row r="99" spans="1:9" ht="18">
      <c r="A99" s="7"/>
      <c r="B99" s="7"/>
      <c r="C99" s="7"/>
      <c r="D99" s="7"/>
      <c r="E99" s="7"/>
      <c r="F99" s="7"/>
      <c r="G99" s="7"/>
      <c r="H99" s="7"/>
      <c r="I99" s="7"/>
    </row>
    <row r="100" spans="1:9" ht="18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8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8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8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8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8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8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8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8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8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8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8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8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8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8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8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8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8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8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8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8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8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8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8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8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8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8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8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8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8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8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8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8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8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8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8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8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8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8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8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8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8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8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8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8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8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8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8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8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8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8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8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8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8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8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8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8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8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8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8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8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8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8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8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8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8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8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8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8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8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8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8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8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8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8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8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8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8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8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8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8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8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8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8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8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8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8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8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8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8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8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8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8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8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8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8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8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8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8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8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8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8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8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8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8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8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8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8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8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8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8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8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8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8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8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8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8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8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8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8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8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8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8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8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8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8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8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8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8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8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8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8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8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8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8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8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8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8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8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8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8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8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8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8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8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8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8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8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8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8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8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8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8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8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8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8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8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8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8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8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8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8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8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8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8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8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8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8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8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8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8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8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8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8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8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8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8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8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8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8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8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8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8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8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8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8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8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8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8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8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8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8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8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8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8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8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8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8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8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8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8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8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8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8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8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8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8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8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8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8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8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8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8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8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8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8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8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8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8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8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8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8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8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8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8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8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8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8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8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8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8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8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8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8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8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8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8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8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8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8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8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8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8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8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8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8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8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8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8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8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8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8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8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8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8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8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8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8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8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8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8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8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8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8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8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8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8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8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8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8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8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8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8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8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8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8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8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8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8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8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8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8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8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8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8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8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8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8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8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8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8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8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8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8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8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8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8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8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8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8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8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8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8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8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8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8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8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8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8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8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8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8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8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8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8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8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8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8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8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8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8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8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8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8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8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8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8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8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8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8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8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8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8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8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8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8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8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8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8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8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8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8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8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8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8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8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8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8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8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8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8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8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8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8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8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8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8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8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8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8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8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8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8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8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8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8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8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8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8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8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8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8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8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8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8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8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8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8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8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8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8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8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8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8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8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8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8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8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8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8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8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8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8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8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8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8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8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8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8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8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8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8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8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8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8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8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8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8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8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8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8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8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8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8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8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8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8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8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8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8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8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8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8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8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8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8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8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8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8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8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8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8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8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8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8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8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8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8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8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8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8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8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8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8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8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8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8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8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8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8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8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8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8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8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8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8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8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8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8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8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8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8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8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8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8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8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8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8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8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8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8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8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8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8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8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8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8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8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8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8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8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8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8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8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8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8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8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8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8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8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8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8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8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8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8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8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8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8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8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8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8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8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8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8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8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8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8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8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8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8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8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8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8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8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8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8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8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8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8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8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8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8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8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8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8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8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8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8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8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8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8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8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8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8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8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8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8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8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8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8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8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8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8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8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8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8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8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8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8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8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8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8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8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8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8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8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8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8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8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8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8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8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8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8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8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8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8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8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8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8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8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8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8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8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8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8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8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8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8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8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8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8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8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8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8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8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8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8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8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8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8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8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8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8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8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8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8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8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8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8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8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8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8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8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8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8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8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8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8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8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8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8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8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8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8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8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8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8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8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8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8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8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8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8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8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8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8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8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8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8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8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8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8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8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8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8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8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8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8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8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8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8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8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8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8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8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8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8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8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8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8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8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8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8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8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8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8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8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8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8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8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8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8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8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8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8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8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8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8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8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8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8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8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8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8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8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8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8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8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8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8">
      <c r="A780" s="7"/>
      <c r="B780" s="7"/>
      <c r="C780" s="7"/>
      <c r="D780" s="7"/>
      <c r="E780" s="7"/>
      <c r="F780" s="7"/>
      <c r="G780" s="7"/>
      <c r="H780" s="7"/>
      <c r="I780" s="7"/>
    </row>
  </sheetData>
  <mergeCells count="16">
    <mergeCell ref="A1:I1"/>
    <mergeCell ref="A3:A6"/>
    <mergeCell ref="B3:B6"/>
    <mergeCell ref="C3:I3"/>
    <mergeCell ref="C4:C6"/>
    <mergeCell ref="D4:D6"/>
    <mergeCell ref="E4:E6"/>
    <mergeCell ref="F4:I4"/>
    <mergeCell ref="F5:G5"/>
    <mergeCell ref="H5:I5"/>
    <mergeCell ref="A78:B78"/>
    <mergeCell ref="C80:I80"/>
    <mergeCell ref="J3:L3"/>
    <mergeCell ref="J4:J6"/>
    <mergeCell ref="K4:K6"/>
    <mergeCell ref="L4:L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8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01.01.26 на сайт</vt:lpstr>
      <vt:lpstr>'01.01.26 на сайт'!Заголовки_для_друку</vt:lpstr>
      <vt:lpstr>'01.01.26 на сайт'!Область_друку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Копич Ганна Павлівна</cp:lastModifiedBy>
  <cp:lastPrinted>2026-01-01T11:59:19Z</cp:lastPrinted>
  <dcterms:created xsi:type="dcterms:W3CDTF">1998-06-23T07:12:01Z</dcterms:created>
  <dcterms:modified xsi:type="dcterms:W3CDTF">2026-02-03T13:14:23Z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